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taff Situation Costings" sheetId="1" state="visible" r:id="rId3"/>
    <sheet name="Medical Supply Costing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A32" authorId="0">
      <text>
        <r>
          <rPr>
            <sz val="10"/>
            <rFont val="Arial"/>
            <family val="2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Sutures, Sterilisation packs, Tape, Sterile equipment (scissors, tweezers etc)</t>
        </r>
      </text>
    </comment>
  </commentList>
</comments>
</file>

<file path=xl/sharedStrings.xml><?xml version="1.0" encoding="utf-8"?>
<sst xmlns="http://schemas.openxmlformats.org/spreadsheetml/2006/main" count="605" uniqueCount="321">
  <si>
    <t xml:space="preserve">Wages</t>
  </si>
  <si>
    <t xml:space="preserve">Hourly Rate</t>
  </si>
  <si>
    <t xml:space="preserve">Hours Weekly</t>
  </si>
  <si>
    <t xml:space="preserve">Weekly Pay</t>
  </si>
  <si>
    <t xml:space="preserve">Fortnight Pay</t>
  </si>
  <si>
    <t xml:space="preserve">Monthly Pay</t>
  </si>
  <si>
    <t xml:space="preserve">Annual Pay</t>
  </si>
  <si>
    <t xml:space="preserve">Medical Supplies</t>
  </si>
  <si>
    <t xml:space="preserve">GST exc</t>
  </si>
  <si>
    <t xml:space="preserve">GST inc</t>
  </si>
  <si>
    <t xml:space="preserve">Units</t>
  </si>
  <si>
    <t xml:space="preserve">Per Unit $</t>
  </si>
  <si>
    <t xml:space="preserve">Dr One</t>
  </si>
  <si>
    <t xml:space="preserve">Gloves</t>
  </si>
  <si>
    <t xml:space="preserve">Dr Two</t>
  </si>
  <si>
    <t xml:space="preserve">Sterile surgical gloves 6 ½ </t>
  </si>
  <si>
    <t xml:space="preserve">Dr Three</t>
  </si>
  <si>
    <t xml:space="preserve">Non sterile gloves Small</t>
  </si>
  <si>
    <t xml:space="preserve">Dr Four</t>
  </si>
  <si>
    <t xml:space="preserve">Non sterile gloves Sedum</t>
  </si>
  <si>
    <t xml:space="preserve">Dr Five</t>
  </si>
  <si>
    <t xml:space="preserve">Non sterile gloves Large</t>
  </si>
  <si>
    <t xml:space="preserve">Nurse Practitioner</t>
  </si>
  <si>
    <t xml:space="preserve">Medicines/Creams/Wipes</t>
  </si>
  <si>
    <t xml:space="preserve">Prescriber Nurse</t>
  </si>
  <si>
    <t xml:space="preserve">Hyalo 4 Skin 25gm tube</t>
  </si>
  <si>
    <t xml:space="preserve">RN One</t>
  </si>
  <si>
    <t xml:space="preserve">Ethyl Chloride Spray 100ml</t>
  </si>
  <si>
    <t xml:space="preserve">RN Two</t>
  </si>
  <si>
    <t xml:space="preserve">Flamazine 50gm</t>
  </si>
  <si>
    <t xml:space="preserve">EN One</t>
  </si>
  <si>
    <t xml:space="preserve">Iodosorb 10gm</t>
  </si>
  <si>
    <t xml:space="preserve">PM</t>
  </si>
  <si>
    <t xml:space="preserve">Cavilon 28gm Cream</t>
  </si>
  <si>
    <t xml:space="preserve">APM</t>
  </si>
  <si>
    <t xml:space="preserve">Admin One</t>
  </si>
  <si>
    <t xml:space="preserve">Solosite 50gm</t>
  </si>
  <si>
    <t xml:space="preserve">Admin Two</t>
  </si>
  <si>
    <t xml:space="preserve">Solosite 20gm</t>
  </si>
  <si>
    <t xml:space="preserve">Admin Three</t>
  </si>
  <si>
    <t xml:space="preserve">Nasal Packing</t>
  </si>
  <si>
    <t xml:space="preserve">Admin Four</t>
  </si>
  <si>
    <t xml:space="preserve">Silver nitrate applicators</t>
  </si>
  <si>
    <t xml:space="preserve">Skin prep</t>
  </si>
  <si>
    <t xml:space="preserve">Total</t>
  </si>
  <si>
    <t xml:space="preserve">Remove wipes</t>
  </si>
  <si>
    <t xml:space="preserve">Cotton Applicators 15cm Wooden Stem Single End </t>
  </si>
  <si>
    <t xml:space="preserve">Procedure Costs</t>
  </si>
  <si>
    <t xml:space="preserve">Hourly Price</t>
  </si>
  <si>
    <t xml:space="preserve">15 min consult </t>
  </si>
  <si>
    <t xml:space="preserve">Minor Surgery</t>
  </si>
  <si>
    <t xml:space="preserve">Punch Biopsy</t>
  </si>
  <si>
    <t xml:space="preserve">IUD</t>
  </si>
  <si>
    <t xml:space="preserve">Jadelle in</t>
  </si>
  <si>
    <t xml:space="preserve">Jadelle out</t>
  </si>
  <si>
    <t xml:space="preserve">Nurse Appt</t>
  </si>
  <si>
    <t xml:space="preserve">Driver's Med</t>
  </si>
  <si>
    <t xml:space="preserve">Dr Appt</t>
  </si>
  <si>
    <t xml:space="preserve">Repeat RX</t>
  </si>
  <si>
    <t xml:space="preserve">Ear Suction</t>
  </si>
  <si>
    <t xml:space="preserve">Mouth swabs 20cm</t>
  </si>
  <si>
    <t xml:space="preserve">Doctor's time</t>
  </si>
  <si>
    <t xml:space="preserve">Minims Fluorescein Sodium 1%</t>
  </si>
  <si>
    <t xml:space="preserve">Lease</t>
  </si>
  <si>
    <t xml:space="preserve">Combur urinalysis test strips</t>
  </si>
  <si>
    <t xml:space="preserve">Power</t>
  </si>
  <si>
    <t xml:space="preserve">Magnesium sulphate paste</t>
  </si>
  <si>
    <t xml:space="preserve">Nurse Time</t>
  </si>
  <si>
    <t xml:space="preserve">Dressings</t>
  </si>
  <si>
    <t xml:space="preserve">Reception Time</t>
  </si>
  <si>
    <t xml:space="preserve">Omnifix Elastic Dressing Retention 2.5cm</t>
  </si>
  <si>
    <t xml:space="preserve">Practice Manager</t>
  </si>
  <si>
    <t xml:space="preserve">Omnifix Elastic Dressing Retention 5cm</t>
  </si>
  <si>
    <t xml:space="preserve">I.T.</t>
  </si>
  <si>
    <t xml:space="preserve">Omnifix Elastic Dressing Retention 10cm</t>
  </si>
  <si>
    <t xml:space="preserve">Medtech</t>
  </si>
  <si>
    <t xml:space="preserve">Mefix Adhesive Fabric Dressing Tape 2.5cm X 10m</t>
  </si>
  <si>
    <t xml:space="preserve">Insurance</t>
  </si>
  <si>
    <t xml:space="preserve">Mefix Adhesive Fabric Dressing Tape 5cm X 10m</t>
  </si>
  <si>
    <t xml:space="preserve">Dressing pack</t>
  </si>
  <si>
    <t xml:space="preserve">Mefix Adhesive Fabric Dressing 10cm X 10m</t>
  </si>
  <si>
    <t xml:space="preserve">Suture</t>
  </si>
  <si>
    <t xml:space="preserve">Mefix Adhesive Fabric Dressing Tape 15cm X 10m</t>
  </si>
  <si>
    <t xml:space="preserve">Scapel</t>
  </si>
  <si>
    <t xml:space="preserve">Mefix Adhesive Fabric Dressing Tape 15cm x 10m</t>
  </si>
  <si>
    <t xml:space="preserve">Anesthetic</t>
  </si>
  <si>
    <t xml:space="preserve">Hypafix transparent 10cm</t>
  </si>
  <si>
    <t xml:space="preserve">Steri Strips</t>
  </si>
  <si>
    <t xml:space="preserve">Hypafix transparent 5cm </t>
  </si>
  <si>
    <t xml:space="preserve">Needles</t>
  </si>
  <si>
    <t xml:space="preserve">Tegaderm 6x7cm </t>
  </si>
  <si>
    <t xml:space="preserve">Iodine</t>
  </si>
  <si>
    <t xml:space="preserve">Lomatuell Pro Gel-forming Contact Net 10cm x 10cm</t>
  </si>
  <si>
    <t xml:space="preserve">Gauze</t>
  </si>
  <si>
    <t xml:space="preserve">Curapor Surgical Dressing 5cmx7cm</t>
  </si>
  <si>
    <t xml:space="preserve">Inco Pad</t>
  </si>
  <si>
    <t xml:space="preserve">Curapor Surgical Dressing 8cmx10cm</t>
  </si>
  <si>
    <t xml:space="preserve">Dressings/Opsite</t>
  </si>
  <si>
    <t xml:space="preserve">Curapor Surgical Dressing 10cm X 15cm</t>
  </si>
  <si>
    <t xml:space="preserve">Instruments</t>
  </si>
  <si>
    <t xml:space="preserve">Curapor Surgical Dressing 5cm x 7cm</t>
  </si>
  <si>
    <t xml:space="preserve">Curapor Surgical Dressing 10cm x 8cm</t>
  </si>
  <si>
    <t xml:space="preserve">Speculum</t>
  </si>
  <si>
    <t xml:space="preserve">Disposable Scapel</t>
  </si>
  <si>
    <t xml:space="preserve">Curapor Surgical Dressing 10cm x 20cm</t>
  </si>
  <si>
    <t xml:space="preserve">Bandage</t>
  </si>
  <si>
    <t xml:space="preserve">Curapor Surgical Dressing 10cm x 25cm</t>
  </si>
  <si>
    <t xml:space="preserve">Micro Suction</t>
  </si>
  <si>
    <t xml:space="preserve">Curapor Transparent Wound Dressing 5cm x 7cm</t>
  </si>
  <si>
    <t xml:space="preserve">Curapor Transparent Wound Dressing 8cm x 10cm</t>
  </si>
  <si>
    <t xml:space="preserve">Curapor Transparent Wound Dressing 10cm x 15cm</t>
  </si>
  <si>
    <t xml:space="preserve">20 minute appointments</t>
  </si>
  <si>
    <t xml:space="preserve">Patient Cost</t>
  </si>
  <si>
    <t xml:space="preserve">Total Each Day</t>
  </si>
  <si>
    <t xml:space="preserve">Curapor Transparent Wound Dressing 10cm x 20cm</t>
  </si>
  <si>
    <t xml:space="preserve">Appointments a day</t>
  </si>
  <si>
    <t xml:space="preserve">Curapor Transparent Wound Dressing 10cm x 25cm</t>
  </si>
  <si>
    <t xml:space="preserve">15 minute appointments</t>
  </si>
  <si>
    <t xml:space="preserve">Suprasorb P Sensitive Foam Border Lite 5cm x 5cm</t>
  </si>
  <si>
    <t xml:space="preserve">Suprasorb P Sensitive Multisite Border 7.5cm X 9.5cm</t>
  </si>
  <si>
    <t xml:space="preserve">10 minute appointments</t>
  </si>
  <si>
    <t xml:space="preserve">Suprasorb P Sensitive Border  7.5cm X 8.5cm</t>
  </si>
  <si>
    <t xml:space="preserve">Suprasorb P Sensitive Border 10cm x 10cm</t>
  </si>
  <si>
    <t xml:space="preserve">Neosorb Superabsorbant Dress 10cm x 10cm</t>
  </si>
  <si>
    <t xml:space="preserve">Neosorb Superabsorbant Dress 15cm x 15cm</t>
  </si>
  <si>
    <t xml:space="preserve">Neosorb Superabsorbant Dress 15cm x 20cm</t>
  </si>
  <si>
    <t xml:space="preserve">Neosorb Superabsorbant Dress 20cm x 45cm</t>
  </si>
  <si>
    <t xml:space="preserve">Adhesive Absorbent Foam Dressing 10 X 10cm</t>
  </si>
  <si>
    <t xml:space="preserve">Absorbent Combine Dressing 10cm x 10cm</t>
  </si>
  <si>
    <t xml:space="preserve">Absorbent Combine Dressing 10cm x 20cm</t>
  </si>
  <si>
    <t xml:space="preserve">Absorbent Combine Dressing 20cm x 20cm</t>
  </si>
  <si>
    <t xml:space="preserve">Absorbent Combine Dressing 20cm x 30cm</t>
  </si>
  <si>
    <t xml:space="preserve">Cosmopor E 10cm</t>
  </si>
  <si>
    <t xml:space="preserve">Cosmopor E 7.2cm</t>
  </si>
  <si>
    <t xml:space="preserve">Absorbent Combine Dressing 10cm X 20cm</t>
  </si>
  <si>
    <t xml:space="preserve">Sorbalgon 5cm</t>
  </si>
  <si>
    <t xml:space="preserve">Biatain 5cm x 7cm</t>
  </si>
  <si>
    <t xml:space="preserve">Biatain 10cm x 10cm</t>
  </si>
  <si>
    <t xml:space="preserve">Acticoat Flex 3 5x5cm</t>
  </si>
  <si>
    <t xml:space="preserve">Cuticell Contact 5cm x 7cm</t>
  </si>
  <si>
    <t xml:space="preserve">Fabric Plasters 7.5cm x 1.9cm Box 100</t>
  </si>
  <si>
    <t xml:space="preserve">Knuckle plaster </t>
  </si>
  <si>
    <t xml:space="preserve">Micropore tape white 2.5cm</t>
  </si>
  <si>
    <t xml:space="preserve">Micropore tape brown 2.5cm</t>
  </si>
  <si>
    <t xml:space="preserve">Brown strapping tape 38mm x 13.7m</t>
  </si>
  <si>
    <t xml:space="preserve">Non adherent dressing pads lite 5cm x 5cm</t>
  </si>
  <si>
    <t xml:space="preserve">Non adherent dressing pads 7.5cm x 7.5cm</t>
  </si>
  <si>
    <t xml:space="preserve">Non adherent dressing pads 10cm x 10cm</t>
  </si>
  <si>
    <t xml:space="preserve">Non woven gauze swabs Non Sterile 5cm X 5cm </t>
  </si>
  <si>
    <t xml:space="preserve">Non woven gauze swabs Non Sterile 7.5cm x 7.5cm</t>
  </si>
  <si>
    <t xml:space="preserve">Non Woven Gauze swabs Non Sterile 10cm x 10cm</t>
  </si>
  <si>
    <t xml:space="preserve">Non-woven Gauze Non Sterile 10x10cm</t>
  </si>
  <si>
    <t xml:space="preserve">Conforming Gauze Bandage 5cm x 4m Each</t>
  </si>
  <si>
    <t xml:space="preserve">Conforming Bandage 8cm x 4m Each</t>
  </si>
  <si>
    <t xml:space="preserve">Conforming Gauze Bandage 10cm x 4m</t>
  </si>
  <si>
    <t xml:space="preserve">Crepe Bandage 5cm x 4m Each</t>
  </si>
  <si>
    <t xml:space="preserve">Crepe bandages 7.5cm x 1.5m</t>
  </si>
  <si>
    <t xml:space="preserve">Crepe Bandage 10cm x 4m Each</t>
  </si>
  <si>
    <t xml:space="preserve">Crepe Bandage 15cm x 4m Each</t>
  </si>
  <si>
    <t xml:space="preserve">Coban 2.5cm x 4.5m Tan</t>
  </si>
  <si>
    <t xml:space="preserve">Coban 5cm x 4.5cm Tan</t>
  </si>
  <si>
    <t xml:space="preserve">Coban 7.5cm x 4.5m Tan</t>
  </si>
  <si>
    <t xml:space="preserve">Coban 10cm x 4.5cm Tan</t>
  </si>
  <si>
    <t xml:space="preserve">Sling Triangular bandages 90 x 90 x 136</t>
  </si>
  <si>
    <t xml:space="preserve">Sling Triangular bandages 110 x110 x 155</t>
  </si>
  <si>
    <t xml:space="preserve">Dressing packs</t>
  </si>
  <si>
    <t xml:space="preserve">Vomit bags</t>
  </si>
  <si>
    <t xml:space="preserve">Underpads</t>
  </si>
  <si>
    <t xml:space="preserve">Tubigrip A</t>
  </si>
  <si>
    <t xml:space="preserve">Tubigrip B</t>
  </si>
  <si>
    <t xml:space="preserve">Tubigrip C</t>
  </si>
  <si>
    <t xml:space="preserve">Tubigrip D</t>
  </si>
  <si>
    <t xml:space="preserve">Tubigrip E</t>
  </si>
  <si>
    <t xml:space="preserve">Tubigrip F</t>
  </si>
  <si>
    <t xml:space="preserve">Tubigrip G</t>
  </si>
  <si>
    <t xml:space="preserve">Tongue Depressor</t>
  </si>
  <si>
    <t xml:space="preserve">Wound Cleaning </t>
  </si>
  <si>
    <t xml:space="preserve">100ml Nacl </t>
  </si>
  <si>
    <t xml:space="preserve">250ml Nacl</t>
  </si>
  <si>
    <t xml:space="preserve">500ml Nacl</t>
  </si>
  <si>
    <t xml:space="preserve">1000mls Nacl</t>
  </si>
  <si>
    <t xml:space="preserve">Nacl Injection 0.9% (Saline) 10ml Ampoule</t>
  </si>
  <si>
    <t xml:space="preserve">Irrigation Saline 30mls</t>
  </si>
  <si>
    <t xml:space="preserve">10mls sterile H20</t>
  </si>
  <si>
    <t xml:space="preserve">Prontosan 350mls</t>
  </si>
  <si>
    <t xml:space="preserve">Prontosan 1000ml</t>
  </si>
  <si>
    <t xml:space="preserve">Molnlycke Granudacyn Irrigation Solution 1000ml</t>
  </si>
  <si>
    <t xml:space="preserve">Glucose 5% 500ml</t>
  </si>
  <si>
    <t xml:space="preserve">Riodine Povidone-Iodine Antiseptic 10 % 500ml</t>
  </si>
  <si>
    <t xml:space="preserve">Betadine 500ml</t>
  </si>
  <si>
    <t xml:space="preserve">Lubricant Gel 500ml</t>
  </si>
  <si>
    <t xml:space="preserve">Interlink System Solution Set</t>
  </si>
  <si>
    <t xml:space="preserve">Springfusor Flow Control Tubing 30ml</t>
  </si>
  <si>
    <t xml:space="preserve">Smartsite connector</t>
  </si>
  <si>
    <t xml:space="preserve">Winged Infusion 9cm 23g X 0.75"</t>
  </si>
  <si>
    <t xml:space="preserve">BD Insyte Autoguard BC Pro Green 18G 1.16”</t>
  </si>
  <si>
    <t xml:space="preserve">BD Insyte Autoguard IV Catheter 20g Pink 1”</t>
  </si>
  <si>
    <t xml:space="preserve">BD Insyte Autoguard IV Catheter 22G Blue 1”</t>
  </si>
  <si>
    <t xml:space="preserve">Air Inlet Needle 18g X 8cm</t>
  </si>
  <si>
    <t xml:space="preserve">Hypodermic Needle 25g x 1"</t>
  </si>
  <si>
    <t xml:space="preserve">Needles 25G 5/8</t>
  </si>
  <si>
    <t xml:space="preserve">Hypodermic Needle 18g x 1.5"</t>
  </si>
  <si>
    <t xml:space="preserve">Needles 21g 1.5”</t>
  </si>
  <si>
    <t xml:space="preserve">Hypodermic Needle 23g x 1"</t>
  </si>
  <si>
    <t xml:space="preserve">Blunt Filter needles</t>
  </si>
  <si>
    <t xml:space="preserve">Leukoplast Injection Plaster</t>
  </si>
  <si>
    <t xml:space="preserve">Alcohol swabs</t>
  </si>
  <si>
    <t xml:space="preserve">Ultra fine insulin syringes</t>
  </si>
  <si>
    <t xml:space="preserve">Tourniquet</t>
  </si>
  <si>
    <t xml:space="preserve">Combat CAT Tourniquet Each</t>
  </si>
  <si>
    <t xml:space="preserve">Syringes </t>
  </si>
  <si>
    <t xml:space="preserve">Posiflush 30 syringes</t>
  </si>
  <si>
    <t xml:space="preserve">Syringe Catheter Tip 50ml Each</t>
  </si>
  <si>
    <t xml:space="preserve">Size 20ml</t>
  </si>
  <si>
    <t xml:space="preserve">Size 10ml</t>
  </si>
  <si>
    <t xml:space="preserve">Size 5ml</t>
  </si>
  <si>
    <t xml:space="preserve">Size 3ml</t>
  </si>
  <si>
    <t xml:space="preserve">Size 1ml</t>
  </si>
  <si>
    <t xml:space="preserve">Biopsy Punch sizes </t>
  </si>
  <si>
    <t xml:space="preserve">2mm</t>
  </si>
  <si>
    <t xml:space="preserve">3mm</t>
  </si>
  <si>
    <t xml:space="preserve">4mm</t>
  </si>
  <si>
    <t xml:space="preserve">5mm</t>
  </si>
  <si>
    <t xml:space="preserve">6mm</t>
  </si>
  <si>
    <t xml:space="preserve">8mm</t>
  </si>
  <si>
    <t xml:space="preserve">Lignospan 2% with adrenaline 2.2ml                               </t>
  </si>
  <si>
    <t xml:space="preserve">Xylocaine 1% w/o adrenaline</t>
  </si>
  <si>
    <t xml:space="preserve">Xylocaine with adrenaline (dental syringe)</t>
  </si>
  <si>
    <t xml:space="preserve">Steri-Strips &amp; Sutures</t>
  </si>
  <si>
    <t xml:space="preserve">Steri strips 6mm</t>
  </si>
  <si>
    <t xml:space="preserve">Steri Strip 12mm</t>
  </si>
  <si>
    <t xml:space="preserve">Steri strips 3mm</t>
  </si>
  <si>
    <t xml:space="preserve">B Braun Dafilon Sutures 3/0 45cm 19Ds</t>
  </si>
  <si>
    <t xml:space="preserve">B Braun Dafilon Sutures 4-0 45cm 19DS</t>
  </si>
  <si>
    <t xml:space="preserve">B Braun Dafilon Sutures 5/0 45cm 19DS</t>
  </si>
  <si>
    <t xml:space="preserve">Dental syringe needles 27G x 41mm</t>
  </si>
  <si>
    <t xml:space="preserve">Surgical Blades 15</t>
  </si>
  <si>
    <t xml:space="preserve">Stitch cutters </t>
  </si>
  <si>
    <t xml:space="preserve">Disposable scalpel and blade</t>
  </si>
  <si>
    <t xml:space="preserve">Scalpel Handle Stainless Steel Standard Size 3</t>
  </si>
  <si>
    <t xml:space="preserve">B Braun Histoacryl Blue Tissue Adhesive</t>
  </si>
  <si>
    <t xml:space="preserve">Vaginal Speculum</t>
  </si>
  <si>
    <t xml:space="preserve">Small</t>
  </si>
  <si>
    <t xml:space="preserve">Medium</t>
  </si>
  <si>
    <t xml:space="preserve">Large</t>
  </si>
  <si>
    <t xml:space="preserve">Taylor's Vaginal Speculum Self-Lighting Small</t>
  </si>
  <si>
    <t xml:space="preserve">Taylor's Vaginal Speculum Self-Lighting Medium</t>
  </si>
  <si>
    <t xml:space="preserve">Taylor's Vaginal Speculum Self-Lighting Large</t>
  </si>
  <si>
    <t xml:space="preserve">Autoclave</t>
  </si>
  <si>
    <t xml:space="preserve">Sterilisation Pouches 90mm X 260mm</t>
  </si>
  <si>
    <t xml:space="preserve">Sterilisation Pouches 150mm X 280mm</t>
  </si>
  <si>
    <t xml:space="preserve">Sterilisation Pouches 200mm X 345mm</t>
  </si>
  <si>
    <t xml:space="preserve">Steam Indicator Sterilisation Tape 24mm</t>
  </si>
  <si>
    <t xml:space="preserve">Steam Chemical Integrators Class 5</t>
  </si>
  <si>
    <t xml:space="preserve">Otoscope/Ophthalmoscope</t>
  </si>
  <si>
    <t xml:space="preserve">Otoscope Probe Covers Adult Size 4.25mm</t>
  </si>
  <si>
    <t xml:space="preserve">Otoscope Probe Covers Child Size 2.75mm</t>
  </si>
  <si>
    <t xml:space="preserve">Welch Allyn LED Otoscope</t>
  </si>
  <si>
    <t xml:space="preserve">Ophthalmoscope 3.5V LED Coaxial Head Only</t>
  </si>
  <si>
    <t xml:space="preserve">Suction Cannister 1000ml with Lid</t>
  </si>
  <si>
    <t xml:space="preserve">Askir CaMi Autoclavable Cannister Lid</t>
  </si>
  <si>
    <t xml:space="preserve">Suction Filter</t>
  </si>
  <si>
    <t xml:space="preserve">Pink 70mm x 1.2mm</t>
  </si>
  <si>
    <t xml:space="preserve">Green 70mm X 2.0mm</t>
  </si>
  <si>
    <t xml:space="preserve">Blue 80mm X 2.5mm</t>
  </si>
  <si>
    <t xml:space="preserve">Braun ThermoScan Pro 6000 Probe Covers</t>
  </si>
  <si>
    <t xml:space="preserve">ECG</t>
  </si>
  <si>
    <t xml:space="preserve">Red Dot Resting ECG Tab Electrodes Purple</t>
  </si>
  <si>
    <t xml:space="preserve">Welch Allyn ECG Paper CP100/150/200</t>
  </si>
  <si>
    <t xml:space="preserve">ECG Paper 63mm x30M 63 Grid</t>
  </si>
  <si>
    <t xml:space="preserve">Catheter</t>
  </si>
  <si>
    <t xml:space="preserve">InstillaGel</t>
  </si>
  <si>
    <t xml:space="preserve">Instillatip For Instillagel</t>
  </si>
  <si>
    <t xml:space="preserve">Foley Catheter 2 Way 12fg</t>
  </si>
  <si>
    <t xml:space="preserve">Foley Catheter 2 Way 14fg</t>
  </si>
  <si>
    <t xml:space="preserve">Foley Catheter 2 Way 16fg</t>
  </si>
  <si>
    <t xml:space="preserve">Foley Catheter 2 Way 18fg</t>
  </si>
  <si>
    <t xml:space="preserve">Grip Lok Universal Catheter Securement</t>
  </si>
  <si>
    <t xml:space="preserve">Urine Bag</t>
  </si>
  <si>
    <t xml:space="preserve">Eyes</t>
  </si>
  <si>
    <t xml:space="preserve">Minims Tetracaine Hydrochloride 0.5%</t>
  </si>
  <si>
    <t xml:space="preserve">Respiratory</t>
  </si>
  <si>
    <t xml:space="preserve">LMA size 1</t>
  </si>
  <si>
    <t xml:space="preserve">LMA size 2</t>
  </si>
  <si>
    <t xml:space="preserve">LMA size 4</t>
  </si>
  <si>
    <t xml:space="preserve">LMA size 5</t>
  </si>
  <si>
    <t xml:space="preserve">Paediatric O2 masks with tubing</t>
  </si>
  <si>
    <t xml:space="preserve">Adult O2 masks with tubing</t>
  </si>
  <si>
    <t xml:space="preserve">Nasal prongs</t>
  </si>
  <si>
    <t xml:space="preserve">Adult neb with tubing</t>
  </si>
  <si>
    <t xml:space="preserve">Child neb with tubing</t>
  </si>
  <si>
    <t xml:space="preserve">Spacers and child masks</t>
  </si>
  <si>
    <t xml:space="preserve">Contraception </t>
  </si>
  <si>
    <t xml:space="preserve">Pipelle Mark II</t>
  </si>
  <si>
    <t xml:space="preserve">Jadelle Trocar</t>
  </si>
  <si>
    <t xml:space="preserve">Bayer - Order Form in 'S' Drive</t>
  </si>
  <si>
    <t xml:space="preserve">Pelican IUD Thread Retriever</t>
  </si>
  <si>
    <t xml:space="preserve">Miscellaneous</t>
  </si>
  <si>
    <t xml:space="preserve">Exam Bed rolls</t>
  </si>
  <si>
    <t xml:space="preserve">Reflex Hammer</t>
  </si>
  <si>
    <t xml:space="preserve">Large EMT Scissors 19cm</t>
  </si>
  <si>
    <t xml:space="preserve">Crutches</t>
  </si>
  <si>
    <t xml:space="preserve">Hand Dispensar Products</t>
  </si>
  <si>
    <t xml:space="preserve">Deb Cutan Alcohol Foam Sanitiser 1 Litre</t>
  </si>
  <si>
    <t xml:space="preserve">Cutan Clear Foam Hand Wash 1L</t>
  </si>
  <si>
    <t xml:space="preserve">Deb Cutan Moisturising Cream 1 Litre</t>
  </si>
  <si>
    <t xml:space="preserve">Cutan Hand Sanitizer 400ml</t>
  </si>
  <si>
    <t xml:space="preserve">Slimfold Paper Towel Folded 1 Ply</t>
  </si>
  <si>
    <t xml:space="preserve">Medical Equipment</t>
  </si>
  <si>
    <t xml:space="preserve">Welch Allyn 3.5V Lithium Ion Rechargeable Handle</t>
  </si>
  <si>
    <t xml:space="preserve">Welch Allyn Transformer/Charger</t>
  </si>
  <si>
    <t xml:space="preserve">Welch Allyn Lithium Ion Battery</t>
  </si>
  <si>
    <t xml:space="preserve">Welch Allyn Lithium Ion Charger Pod</t>
  </si>
  <si>
    <t xml:space="preserve">Welch Allyn Vaginal LED Light System</t>
  </si>
  <si>
    <t xml:space="preserve">Sharps Bin</t>
  </si>
  <si>
    <t xml:space="preserve">BD Sharps Disposal Next Generation 5.1 Litre</t>
  </si>
  <si>
    <t xml:space="preserve">BD Sharps Disposal Next Generation 7.6 Litre</t>
  </si>
  <si>
    <t xml:space="preserve">BD Sharps Disposal Next Generation 11.4 Litre</t>
  </si>
  <si>
    <t xml:space="preserve">Sharps Disposal Patient Room Wall Bracket</t>
  </si>
  <si>
    <t xml:space="preserve">Qlicksmart Blade Removal Flask</t>
  </si>
  <si>
    <t xml:space="preserve">Blade Removal Desk/Wall Bracket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</si>
</sst>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\$* #,##0.00_-;&quot;-$&quot;* #,##0.00_-;_-\$* \-??_-;_-@_-"/>
    <numFmt numFmtId="166" formatCode="@"/>
    <numFmt numFmtId="167" formatCode="[$$-1409]#,##0.00;[RED]\-[$$-1409]#,##0.00"/>
    <numFmt numFmtId="168" formatCode="0.0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u val="single"/>
      <sz val="11"/>
      <color rgb="FF000000"/>
      <name val="Calibri"/>
      <family val="2"/>
      <charset val="1"/>
    </font>
    <font>
      <b val="true"/>
      <u val="single"/>
      <sz val="12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BFBFBF"/>
        <bgColor rgb="FFB3CAC7"/>
      </patternFill>
    </fill>
    <fill>
      <patternFill patternType="solid">
        <fgColor rgb="FFF6F9D4"/>
        <bgColor rgb="FFFFFFFF"/>
      </patternFill>
    </fill>
    <fill>
      <patternFill patternType="solid">
        <fgColor rgb="FFE8F2A1"/>
        <bgColor rgb="FFDDE8CB"/>
      </patternFill>
    </fill>
    <fill>
      <patternFill patternType="solid">
        <fgColor rgb="FFD4EA6B"/>
        <bgColor rgb="FFBBE33D"/>
      </patternFill>
    </fill>
    <fill>
      <patternFill patternType="solid">
        <fgColor rgb="FFBBE33D"/>
        <bgColor rgb="FFD4EA6B"/>
      </patternFill>
    </fill>
    <fill>
      <patternFill patternType="solid">
        <fgColor rgb="FF5EB91E"/>
        <bgColor rgb="FF3FAF46"/>
      </patternFill>
    </fill>
    <fill>
      <patternFill patternType="solid">
        <fgColor rgb="FF468A1A"/>
        <bgColor rgb="FF3FAF46"/>
      </patternFill>
    </fill>
    <fill>
      <patternFill patternType="solid">
        <fgColor rgb="FFDEE6EF"/>
        <bgColor rgb="FFDEE7E5"/>
      </patternFill>
    </fill>
    <fill>
      <patternFill patternType="solid">
        <fgColor rgb="FFB4C7DC"/>
        <bgColor rgb="FFB3CAC7"/>
      </patternFill>
    </fill>
    <fill>
      <patternFill patternType="solid">
        <fgColor rgb="FF729FCF"/>
        <bgColor rgb="FF81ACA6"/>
      </patternFill>
    </fill>
    <fill>
      <patternFill patternType="solid">
        <fgColor rgb="FF5983B0"/>
        <bgColor rgb="FF50938A"/>
      </patternFill>
    </fill>
    <fill>
      <patternFill patternType="solid">
        <fgColor rgb="FF3465A4"/>
        <bgColor rgb="FF5983B0"/>
      </patternFill>
    </fill>
    <fill>
      <patternFill patternType="solid">
        <fgColor rgb="FFDEDCE6"/>
        <bgColor rgb="FFDEE6EF"/>
      </patternFill>
    </fill>
    <fill>
      <patternFill patternType="solid">
        <fgColor rgb="FFBF819E"/>
        <bgColor rgb="FFFF8080"/>
      </patternFill>
    </fill>
    <fill>
      <patternFill patternType="solid">
        <fgColor rgb="FFA1467E"/>
        <bgColor rgb="FF8D1D75"/>
      </patternFill>
    </fill>
    <fill>
      <patternFill patternType="solid">
        <fgColor rgb="FF8D1D75"/>
        <bgColor rgb="FF780373"/>
      </patternFill>
    </fill>
    <fill>
      <patternFill patternType="solid">
        <fgColor rgb="FF780373"/>
        <bgColor rgb="FF800080"/>
      </patternFill>
    </fill>
    <fill>
      <patternFill patternType="solid">
        <fgColor rgb="FF650953"/>
        <bgColor rgb="FF780373"/>
      </patternFill>
    </fill>
    <fill>
      <patternFill patternType="solid">
        <fgColor rgb="FFDDE8CB"/>
        <bgColor rgb="FFDEE7E5"/>
      </patternFill>
    </fill>
    <fill>
      <patternFill patternType="solid">
        <fgColor rgb="FFAFD095"/>
        <bgColor rgb="FFB3CAC7"/>
      </patternFill>
    </fill>
    <fill>
      <patternFill patternType="solid">
        <fgColor rgb="FF77BC65"/>
        <bgColor rgb="FF81ACA6"/>
      </patternFill>
    </fill>
    <fill>
      <patternFill patternType="solid">
        <fgColor rgb="FF3FAF46"/>
        <bgColor rgb="FF5EB91E"/>
      </patternFill>
    </fill>
    <fill>
      <patternFill patternType="solid">
        <fgColor rgb="FF069A2E"/>
        <bgColor rgb="FF168253"/>
      </patternFill>
    </fill>
    <fill>
      <patternFill patternType="solid">
        <fgColor rgb="FF127622"/>
        <bgColor rgb="FF1E6A39"/>
      </patternFill>
    </fill>
    <fill>
      <patternFill patternType="solid">
        <fgColor rgb="FFDEE7E5"/>
        <bgColor rgb="FFDEE6EF"/>
      </patternFill>
    </fill>
    <fill>
      <patternFill patternType="solid">
        <fgColor rgb="FFB3CAC7"/>
        <bgColor rgb="FFB4C7DC"/>
      </patternFill>
    </fill>
    <fill>
      <patternFill patternType="solid">
        <fgColor rgb="FF81ACA6"/>
        <bgColor rgb="FF729FCF"/>
      </patternFill>
    </fill>
    <fill>
      <patternFill patternType="solid">
        <fgColor rgb="FF50938A"/>
        <bgColor rgb="FF5983B0"/>
      </patternFill>
    </fill>
    <fill>
      <patternFill patternType="solid">
        <fgColor rgb="FF168253"/>
        <bgColor rgb="FF127622"/>
      </patternFill>
    </fill>
    <fill>
      <patternFill patternType="solid">
        <fgColor rgb="FF1E6A39"/>
        <bgColor rgb="FF127622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6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8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1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1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3" borderId="9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3" borderId="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5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1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1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6" borderId="1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6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6" borderId="1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7" borderId="1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7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7" borderId="1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8" borderId="1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8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8" borderId="1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9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9" borderId="1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9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9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9" borderId="1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4" borderId="9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4" borderId="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1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0" borderId="1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0" borderId="1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4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11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1" borderId="1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1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1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1" borderId="14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2" borderId="1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2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2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2" borderId="14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3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3" borderId="1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3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3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3" borderId="14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4" borderId="1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4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4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4" borderId="14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5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5" borderId="1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5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5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5" borderId="14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6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6" borderId="1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6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6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6" borderId="14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7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7" borderId="1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7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7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7" borderId="14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8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8" borderId="1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8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8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8" borderId="14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9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9" borderId="1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9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9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9" borderId="14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6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7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6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8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9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7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5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5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5" borderId="9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18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9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3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4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3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2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3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4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6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9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6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6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6" borderId="9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6" borderId="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7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7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7" borderId="9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7" borderId="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8" borderId="9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8" borderId="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8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8" borderId="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20" borderId="9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0" borderId="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1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1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21" borderId="9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1" borderId="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1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0" fillId="21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22" borderId="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3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3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23" borderId="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3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4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24" borderId="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5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5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25" borderId="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6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6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0" fillId="26" borderId="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6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7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7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27" borderId="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8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8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28" borderId="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8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9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9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29" borderId="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29" borderId="9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30" borderId="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3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30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0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31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23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1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31" borderId="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9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1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9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9" borderId="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1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1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10" borderId="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1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1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11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11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11" borderId="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11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5EB91E"/>
      <rgbColor rgb="FF0000FF"/>
      <rgbColor rgb="FFFFFF00"/>
      <rgbColor rgb="FFFF00FF"/>
      <rgbColor rgb="FF00FFFF"/>
      <rgbColor rgb="FF800000"/>
      <rgbColor rgb="FF127622"/>
      <rgbColor rgb="FF000080"/>
      <rgbColor rgb="FF468A1A"/>
      <rgbColor rgb="FF780373"/>
      <rgbColor rgb="FF168253"/>
      <rgbColor rgb="FFBFBFBF"/>
      <rgbColor rgb="FFBF819E"/>
      <rgbColor rgb="FF729FCF"/>
      <rgbColor rgb="FFA1467E"/>
      <rgbColor rgb="FFF6F9D4"/>
      <rgbColor rgb="FFDEE6EF"/>
      <rgbColor rgb="FF650953"/>
      <rgbColor rgb="FFFF8080"/>
      <rgbColor rgb="FF069A2E"/>
      <rgbColor rgb="FFDEDCE6"/>
      <rgbColor rgb="FF000080"/>
      <rgbColor rgb="FFFF00FF"/>
      <rgbColor rgb="FFFFFF00"/>
      <rgbColor rgb="FF00FFFF"/>
      <rgbColor rgb="FF800080"/>
      <rgbColor rgb="FF800000"/>
      <rgbColor rgb="FF1E6A39"/>
      <rgbColor rgb="FF0000FF"/>
      <rgbColor rgb="FF00CCFF"/>
      <rgbColor rgb="FFDEE7E5"/>
      <rgbColor rgb="FFDDE8CB"/>
      <rgbColor rgb="FFE8F2A1"/>
      <rgbColor rgb="FFB4C7DC"/>
      <rgbColor rgb="FFAFD095"/>
      <rgbColor rgb="FFB3CAC7"/>
      <rgbColor rgb="FFD4EA6B"/>
      <rgbColor rgb="FF3465A4"/>
      <rgbColor rgb="FF3FAF46"/>
      <rgbColor rgb="FFBBE33D"/>
      <rgbColor rgb="FF77BC65"/>
      <rgbColor rgb="FFFF9900"/>
      <rgbColor rgb="FFFF6600"/>
      <rgbColor rgb="FF5983B0"/>
      <rgbColor rgb="FF81ACA6"/>
      <rgbColor rgb="FF003366"/>
      <rgbColor rgb="FF50938A"/>
      <rgbColor rgb="FF003300"/>
      <rgbColor rgb="FF333300"/>
      <rgbColor rgb="FF993300"/>
      <rgbColor rgb="FF8D1D75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2013 - 2022 Theme">
  <a:themeElements>
    <a:clrScheme name="Office 2013 -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8" activeCellId="0" sqref="C28"/>
    </sheetView>
  </sheetViews>
  <sheetFormatPr defaultColWidth="8.71484375" defaultRowHeight="15" customHeight="true" zeroHeight="false" outlineLevelRow="0" outlineLevelCol="0"/>
  <cols>
    <col collapsed="false" customWidth="true" hidden="false" outlineLevel="0" max="1" min="1" style="1" width="17.29"/>
    <col collapsed="false" customWidth="true" hidden="false" outlineLevel="0" max="2" min="2" style="1" width="11.85"/>
    <col collapsed="false" customWidth="true" hidden="false" outlineLevel="0" max="3" min="3" style="1" width="13.71"/>
    <col collapsed="false" customWidth="true" hidden="false" outlineLevel="0" max="4" min="4" style="1" width="13.42"/>
    <col collapsed="false" customWidth="true" hidden="false" outlineLevel="0" max="5" min="5" style="1" width="12.86"/>
    <col collapsed="false" customWidth="true" hidden="false" outlineLevel="0" max="6" min="6" style="1" width="12.71"/>
    <col collapsed="false" customWidth="true" hidden="false" outlineLevel="0" max="7" min="7" style="1" width="13.15"/>
    <col collapsed="false" customWidth="true" hidden="false" outlineLevel="0" max="8" min="8" style="1" width="10.71"/>
    <col collapsed="false" customWidth="true" hidden="false" outlineLevel="0" max="9" min="9" style="1" width="11"/>
    <col collapsed="false" customWidth="true" hidden="false" outlineLevel="0" max="10" min="10" style="1" width="11.85"/>
    <col collapsed="false" customWidth="true" hidden="false" outlineLevel="0" max="12" min="12" style="1" width="9.71"/>
    <col collapsed="false" customWidth="true" hidden="false" outlineLevel="0" max="13" min="13" style="1" width="10.71"/>
    <col collapsed="false" customWidth="true" hidden="false" outlineLevel="0" max="14" min="14" style="1" width="42.57"/>
    <col collapsed="false" customWidth="true" hidden="false" outlineLevel="0" max="17" min="17" style="1" width="6.71"/>
    <col collapsed="false" customWidth="true" hidden="false" outlineLevel="0" max="18" min="18" style="1" width="9.42"/>
    <col collapsed="false" customWidth="true" hidden="false" outlineLevel="0" max="16384" min="16383" style="1" width="11.53"/>
  </cols>
  <sheetData>
    <row r="1" customFormat="false" ht="15" hidden="false" customHeight="fals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N1" s="5" t="s">
        <v>7</v>
      </c>
      <c r="O1" s="6" t="s">
        <v>8</v>
      </c>
      <c r="P1" s="7" t="s">
        <v>9</v>
      </c>
      <c r="Q1" s="7" t="s">
        <v>10</v>
      </c>
      <c r="R1" s="7" t="s">
        <v>11</v>
      </c>
    </row>
    <row r="2" customFormat="false" ht="15" hidden="false" customHeight="false" outlineLevel="0" collapsed="false">
      <c r="A2" s="8" t="s">
        <v>12</v>
      </c>
      <c r="B2" s="9" t="n">
        <v>0</v>
      </c>
      <c r="C2" s="10" t="n">
        <v>0</v>
      </c>
      <c r="D2" s="11" t="n">
        <f aca="false">SUM(B2*C2)</f>
        <v>0</v>
      </c>
      <c r="E2" s="11" t="n">
        <f aca="false">SUM(D2*2)</f>
        <v>0</v>
      </c>
      <c r="F2" s="11" t="n">
        <f aca="false">SUM(D2*4)</f>
        <v>0</v>
      </c>
      <c r="G2" s="12" t="n">
        <f aca="false">SUM(F2*12)</f>
        <v>0</v>
      </c>
      <c r="N2" s="13" t="s">
        <v>13</v>
      </c>
      <c r="O2" s="14"/>
      <c r="P2" s="14"/>
      <c r="Q2" s="14"/>
      <c r="R2" s="14"/>
    </row>
    <row r="3" customFormat="false" ht="15" hidden="false" customHeight="false" outlineLevel="0" collapsed="false">
      <c r="A3" s="15" t="s">
        <v>14</v>
      </c>
      <c r="B3" s="16" t="n">
        <v>0</v>
      </c>
      <c r="C3" s="17" t="n">
        <v>0</v>
      </c>
      <c r="D3" s="18" t="n">
        <f aca="false">SUM(B3*C3)</f>
        <v>0</v>
      </c>
      <c r="E3" s="18" t="n">
        <f aca="false">SUM(D3*2)</f>
        <v>0</v>
      </c>
      <c r="F3" s="18" t="n">
        <f aca="false">SUM(D3*4)</f>
        <v>0</v>
      </c>
      <c r="G3" s="19" t="n">
        <f aca="false">SUM(F3*12)</f>
        <v>0</v>
      </c>
      <c r="N3" s="20" t="s">
        <v>15</v>
      </c>
      <c r="O3" s="21" t="n">
        <v>50.3</v>
      </c>
      <c r="P3" s="22" t="n">
        <v>57.84</v>
      </c>
      <c r="Q3" s="20" t="n">
        <v>50</v>
      </c>
      <c r="R3" s="22" t="n">
        <f aca="false">SUM(P3/Q3)</f>
        <v>1.1568</v>
      </c>
    </row>
    <row r="4" customFormat="false" ht="15" hidden="false" customHeight="false" outlineLevel="0" collapsed="false">
      <c r="A4" s="23" t="s">
        <v>16</v>
      </c>
      <c r="B4" s="24" t="n">
        <v>0</v>
      </c>
      <c r="C4" s="25" t="n">
        <v>0</v>
      </c>
      <c r="D4" s="26" t="n">
        <f aca="false">SUM(B4*C4)</f>
        <v>0</v>
      </c>
      <c r="E4" s="26" t="n">
        <f aca="false">SUM(D4*2)</f>
        <v>0</v>
      </c>
      <c r="F4" s="26" t="n">
        <f aca="false">SUM(D4*4)</f>
        <v>0</v>
      </c>
      <c r="G4" s="27" t="n">
        <f aca="false">SUM(F4*12)</f>
        <v>0</v>
      </c>
      <c r="N4" s="20" t="s">
        <v>17</v>
      </c>
      <c r="O4" s="21" t="n">
        <v>8.3</v>
      </c>
      <c r="P4" s="22" t="n">
        <f aca="false">SUM(O4*1.15)</f>
        <v>9.545</v>
      </c>
      <c r="Q4" s="20" t="n">
        <v>200</v>
      </c>
      <c r="R4" s="22" t="n">
        <f aca="false">SUM(P4/Q4)</f>
        <v>0.047725</v>
      </c>
    </row>
    <row r="5" customFormat="false" ht="15" hidden="false" customHeight="false" outlineLevel="0" collapsed="false">
      <c r="A5" s="28" t="s">
        <v>18</v>
      </c>
      <c r="B5" s="29" t="n">
        <v>0</v>
      </c>
      <c r="C5" s="30" t="n">
        <v>0</v>
      </c>
      <c r="D5" s="31" t="n">
        <f aca="false">SUM(B5*C5)</f>
        <v>0</v>
      </c>
      <c r="E5" s="31" t="n">
        <f aca="false">SUM(D5*2)</f>
        <v>0</v>
      </c>
      <c r="F5" s="31" t="n">
        <f aca="false">SUM(D5*4)</f>
        <v>0</v>
      </c>
      <c r="G5" s="32" t="n">
        <f aca="false">SUM(F5*12)</f>
        <v>0</v>
      </c>
      <c r="N5" s="20" t="s">
        <v>19</v>
      </c>
      <c r="O5" s="21" t="n">
        <v>8.3</v>
      </c>
      <c r="P5" s="22" t="n">
        <f aca="false">SUM(O5*1.15)</f>
        <v>9.545</v>
      </c>
      <c r="Q5" s="20" t="n">
        <v>200</v>
      </c>
      <c r="R5" s="22" t="n">
        <f aca="false">SUM(P5/Q5)</f>
        <v>0.047725</v>
      </c>
    </row>
    <row r="6" customFormat="false" ht="15" hidden="false" customHeight="false" outlineLevel="0" collapsed="false">
      <c r="A6" s="33" t="s">
        <v>20</v>
      </c>
      <c r="B6" s="34" t="n">
        <v>0</v>
      </c>
      <c r="C6" s="35" t="n">
        <v>0</v>
      </c>
      <c r="D6" s="36" t="n">
        <f aca="false">SUM(B6*C6)</f>
        <v>0</v>
      </c>
      <c r="E6" s="36" t="n">
        <f aca="false">SUM(D6*2)</f>
        <v>0</v>
      </c>
      <c r="F6" s="36" t="n">
        <f aca="false">SUM(D6*4)</f>
        <v>0</v>
      </c>
      <c r="G6" s="37" t="n">
        <f aca="false">SUM(F6*12)</f>
        <v>0</v>
      </c>
      <c r="N6" s="20" t="s">
        <v>21</v>
      </c>
      <c r="O6" s="21" t="n">
        <v>8.3</v>
      </c>
      <c r="P6" s="22" t="n">
        <f aca="false">SUM(O6*1.15)</f>
        <v>9.545</v>
      </c>
      <c r="Q6" s="20" t="n">
        <v>200</v>
      </c>
      <c r="R6" s="22" t="n">
        <f aca="false">SUM(P6/Q6)</f>
        <v>0.047725</v>
      </c>
    </row>
    <row r="7" customFormat="false" ht="15" hidden="false" customHeight="false" outlineLevel="0" collapsed="false">
      <c r="A7" s="38" t="s">
        <v>22</v>
      </c>
      <c r="B7" s="39" t="n">
        <v>0</v>
      </c>
      <c r="C7" s="40" t="n">
        <v>0</v>
      </c>
      <c r="D7" s="41" t="n">
        <f aca="false">SUM(B7*C7)</f>
        <v>0</v>
      </c>
      <c r="E7" s="41" t="n">
        <f aca="false">SUM(D7*2)</f>
        <v>0</v>
      </c>
      <c r="F7" s="41" t="n">
        <f aca="false">SUM(D7*4)</f>
        <v>0</v>
      </c>
      <c r="G7" s="42" t="n">
        <f aca="false">SUM(F7*12)</f>
        <v>0</v>
      </c>
      <c r="N7" s="43" t="s">
        <v>23</v>
      </c>
      <c r="O7" s="44"/>
      <c r="P7" s="45"/>
      <c r="Q7" s="46"/>
      <c r="R7" s="45"/>
    </row>
    <row r="8" customFormat="false" ht="15" hidden="false" customHeight="false" outlineLevel="0" collapsed="false">
      <c r="A8" s="47" t="s">
        <v>24</v>
      </c>
      <c r="B8" s="48" t="n">
        <v>0</v>
      </c>
      <c r="C8" s="49" t="n">
        <v>0</v>
      </c>
      <c r="D8" s="50" t="n">
        <f aca="false">SUM(B8*C8)</f>
        <v>0</v>
      </c>
      <c r="E8" s="50" t="n">
        <f aca="false">SUM(D8*2)</f>
        <v>0</v>
      </c>
      <c r="F8" s="50" t="n">
        <f aca="false">SUM(D8*4)</f>
        <v>0</v>
      </c>
      <c r="G8" s="51" t="n">
        <f aca="false">SUM(F8*12)</f>
        <v>0</v>
      </c>
      <c r="N8" s="52" t="s">
        <v>25</v>
      </c>
      <c r="O8" s="53" t="n">
        <v>18.8</v>
      </c>
      <c r="P8" s="54" t="n">
        <f aca="false">SUM(O8*1.15)</f>
        <v>21.62</v>
      </c>
      <c r="Q8" s="52" t="n">
        <v>1</v>
      </c>
      <c r="R8" s="54" t="n">
        <f aca="false">SUM(P8/Q8)</f>
        <v>21.62</v>
      </c>
    </row>
    <row r="9" customFormat="false" ht="15" hidden="false" customHeight="false" outlineLevel="0" collapsed="false">
      <c r="A9" s="55" t="s">
        <v>26</v>
      </c>
      <c r="B9" s="56" t="n">
        <v>0</v>
      </c>
      <c r="C9" s="57" t="n">
        <v>0</v>
      </c>
      <c r="D9" s="58" t="n">
        <f aca="false">SUM(B9*C9)</f>
        <v>0</v>
      </c>
      <c r="E9" s="58" t="n">
        <f aca="false">SUM(D9*2)</f>
        <v>0</v>
      </c>
      <c r="F9" s="58" t="n">
        <f aca="false">SUM(D9*4)</f>
        <v>0</v>
      </c>
      <c r="G9" s="59" t="n">
        <f aca="false">SUM(F9*12)</f>
        <v>0</v>
      </c>
      <c r="N9" s="60" t="s">
        <v>27</v>
      </c>
      <c r="O9" s="53" t="n">
        <v>14.05</v>
      </c>
      <c r="P9" s="54" t="n">
        <f aca="false">SUM(O9*1.15)</f>
        <v>16.1575</v>
      </c>
      <c r="Q9" s="52" t="n">
        <v>1</v>
      </c>
      <c r="R9" s="54" t="n">
        <f aca="false">SUM(P9/Q9)</f>
        <v>16.1575</v>
      </c>
    </row>
    <row r="10" customFormat="false" ht="15" hidden="false" customHeight="false" outlineLevel="0" collapsed="false">
      <c r="A10" s="61" t="s">
        <v>28</v>
      </c>
      <c r="B10" s="62" t="n">
        <v>0</v>
      </c>
      <c r="C10" s="63" t="n">
        <v>0</v>
      </c>
      <c r="D10" s="64" t="n">
        <f aca="false">SUM(B10*C10)</f>
        <v>0</v>
      </c>
      <c r="E10" s="64" t="n">
        <f aca="false">SUM(D10*2)</f>
        <v>0</v>
      </c>
      <c r="F10" s="64" t="n">
        <f aca="false">SUM(D10*4)</f>
        <v>0</v>
      </c>
      <c r="G10" s="65" t="n">
        <f aca="false">SUM(F10*12)</f>
        <v>0</v>
      </c>
      <c r="N10" s="60" t="s">
        <v>29</v>
      </c>
      <c r="O10" s="53" t="n">
        <v>22.45</v>
      </c>
      <c r="P10" s="54" t="n">
        <f aca="false">SUM(O10*1.15)</f>
        <v>25.8175</v>
      </c>
      <c r="Q10" s="52" t="n">
        <v>1</v>
      </c>
      <c r="R10" s="54" t="n">
        <f aca="false">SUM(P10/Q10)</f>
        <v>25.8175</v>
      </c>
    </row>
    <row r="11" customFormat="false" ht="15" hidden="false" customHeight="false" outlineLevel="0" collapsed="false">
      <c r="A11" s="66" t="s">
        <v>30</v>
      </c>
      <c r="B11" s="67" t="n">
        <v>0</v>
      </c>
      <c r="C11" s="68" t="n">
        <v>0</v>
      </c>
      <c r="D11" s="69" t="n">
        <f aca="false">SUM(B11*C11)</f>
        <v>0</v>
      </c>
      <c r="E11" s="69" t="n">
        <f aca="false">SUM(D11*2)</f>
        <v>0</v>
      </c>
      <c r="F11" s="69" t="n">
        <f aca="false">SUM(D11*4)</f>
        <v>0</v>
      </c>
      <c r="G11" s="70" t="n">
        <f aca="false">SUM(F11*12)</f>
        <v>0</v>
      </c>
      <c r="N11" s="60" t="s">
        <v>31</v>
      </c>
      <c r="O11" s="53" t="n">
        <v>32.6</v>
      </c>
      <c r="P11" s="54" t="n">
        <f aca="false">SUM(O11*1.15)</f>
        <v>37.49</v>
      </c>
      <c r="Q11" s="52" t="n">
        <v>1</v>
      </c>
      <c r="R11" s="54" t="n">
        <f aca="false">SUM(P11/Q11)</f>
        <v>37.49</v>
      </c>
    </row>
    <row r="12" customFormat="false" ht="15" hidden="false" customHeight="false" outlineLevel="0" collapsed="false">
      <c r="A12" s="71" t="s">
        <v>32</v>
      </c>
      <c r="B12" s="72" t="n">
        <v>0</v>
      </c>
      <c r="C12" s="73" t="n">
        <v>0</v>
      </c>
      <c r="D12" s="74" t="n">
        <f aca="false">SUM(B12*C12)</f>
        <v>0</v>
      </c>
      <c r="E12" s="74" t="n">
        <f aca="false">SUM(D12*2)</f>
        <v>0</v>
      </c>
      <c r="F12" s="74" t="n">
        <f aca="false">SUM(D12*4)</f>
        <v>0</v>
      </c>
      <c r="G12" s="75" t="n">
        <f aca="false">SUM(F12*12)</f>
        <v>0</v>
      </c>
      <c r="N12" s="60" t="s">
        <v>33</v>
      </c>
      <c r="O12" s="53" t="n">
        <v>7.8</v>
      </c>
      <c r="P12" s="54" t="n">
        <f aca="false">SUM(O12*1.15)</f>
        <v>8.97</v>
      </c>
      <c r="Q12" s="52" t="n">
        <v>1</v>
      </c>
      <c r="R12" s="54" t="n">
        <f aca="false">SUM(P12/Q12)</f>
        <v>8.97</v>
      </c>
    </row>
    <row r="13" customFormat="false" ht="15" hidden="false" customHeight="false" outlineLevel="0" collapsed="false">
      <c r="A13" s="76" t="s">
        <v>34</v>
      </c>
      <c r="B13" s="77" t="n">
        <v>0</v>
      </c>
      <c r="C13" s="78" t="n">
        <v>0</v>
      </c>
      <c r="D13" s="79" t="n">
        <f aca="false">SUM(B13*C13)</f>
        <v>0</v>
      </c>
      <c r="E13" s="79" t="n">
        <f aca="false">SUM(D13*2)</f>
        <v>0</v>
      </c>
      <c r="F13" s="79" t="n">
        <f aca="false">SUM(D13*4)</f>
        <v>0</v>
      </c>
      <c r="G13" s="80" t="n">
        <f aca="false">SUM(F13*12)</f>
        <v>0</v>
      </c>
      <c r="N13" s="60" t="s">
        <v>29</v>
      </c>
      <c r="O13" s="53" t="n">
        <v>31.35</v>
      </c>
      <c r="P13" s="54" t="n">
        <f aca="false">SUM(O13*1.15)</f>
        <v>36.0525</v>
      </c>
      <c r="Q13" s="52" t="n">
        <v>1</v>
      </c>
      <c r="R13" s="54" t="n">
        <f aca="false">SUM(P13/Q13)</f>
        <v>36.0525</v>
      </c>
    </row>
    <row r="14" customFormat="false" ht="15" hidden="false" customHeight="false" outlineLevel="0" collapsed="false">
      <c r="A14" s="81" t="s">
        <v>35</v>
      </c>
      <c r="B14" s="82" t="n">
        <v>0</v>
      </c>
      <c r="C14" s="83" t="n">
        <v>0</v>
      </c>
      <c r="D14" s="84" t="n">
        <f aca="false">SUM(B14*C14)</f>
        <v>0</v>
      </c>
      <c r="E14" s="84" t="n">
        <f aca="false">SUM(D14*2)</f>
        <v>0</v>
      </c>
      <c r="F14" s="84" t="n">
        <f aca="false">SUM(D14*4)</f>
        <v>0</v>
      </c>
      <c r="G14" s="85" t="n">
        <f aca="false">SUM(F14*12)</f>
        <v>0</v>
      </c>
      <c r="N14" s="60" t="s">
        <v>36</v>
      </c>
      <c r="O14" s="53" t="n">
        <v>16.95</v>
      </c>
      <c r="P14" s="54" t="n">
        <f aca="false">SUM(O14*1.15)</f>
        <v>19.4925</v>
      </c>
      <c r="Q14" s="52" t="n">
        <v>1</v>
      </c>
      <c r="R14" s="54" t="n">
        <f aca="false">SUM(P14/Q14)</f>
        <v>19.4925</v>
      </c>
    </row>
    <row r="15" customFormat="false" ht="15" hidden="false" customHeight="false" outlineLevel="0" collapsed="false">
      <c r="A15" s="86" t="s">
        <v>37</v>
      </c>
      <c r="B15" s="87" t="n">
        <v>0</v>
      </c>
      <c r="C15" s="88" t="n">
        <v>0</v>
      </c>
      <c r="D15" s="89" t="n">
        <f aca="false">SUM(B15*C15)</f>
        <v>0</v>
      </c>
      <c r="E15" s="89" t="n">
        <f aca="false">SUM(D15*2)</f>
        <v>0</v>
      </c>
      <c r="F15" s="89" t="n">
        <f aca="false">SUM(D15*4)</f>
        <v>0</v>
      </c>
      <c r="G15" s="90" t="n">
        <f aca="false">SUM(F15*12)</f>
        <v>0</v>
      </c>
      <c r="N15" s="60" t="s">
        <v>38</v>
      </c>
      <c r="O15" s="53" t="n">
        <v>7.8</v>
      </c>
      <c r="P15" s="54" t="n">
        <f aca="false">SUM(O15*1.15)</f>
        <v>8.97</v>
      </c>
      <c r="Q15" s="52" t="n">
        <v>1</v>
      </c>
      <c r="R15" s="54" t="n">
        <f aca="false">SUM(P15/Q15)</f>
        <v>8.97</v>
      </c>
    </row>
    <row r="16" customFormat="false" ht="15" hidden="false" customHeight="false" outlineLevel="0" collapsed="false">
      <c r="A16" s="91" t="s">
        <v>39</v>
      </c>
      <c r="B16" s="92" t="n">
        <v>0</v>
      </c>
      <c r="C16" s="93" t="n">
        <v>0</v>
      </c>
      <c r="D16" s="94" t="n">
        <f aca="false">SUM(B16*C16)</f>
        <v>0</v>
      </c>
      <c r="E16" s="94" t="n">
        <f aca="false">SUM(D16*2)</f>
        <v>0</v>
      </c>
      <c r="F16" s="94" t="n">
        <f aca="false">SUM(D16*4)</f>
        <v>0</v>
      </c>
      <c r="G16" s="95" t="n">
        <f aca="false">SUM(F16*12)</f>
        <v>0</v>
      </c>
      <c r="N16" s="60" t="s">
        <v>40</v>
      </c>
      <c r="O16" s="53" t="n">
        <v>12.85</v>
      </c>
      <c r="P16" s="54" t="n">
        <f aca="false">SUM(O16*1.15)</f>
        <v>14.7775</v>
      </c>
      <c r="Q16" s="52" t="n">
        <v>1</v>
      </c>
      <c r="R16" s="54" t="n">
        <f aca="false">SUM(P16/Q16)</f>
        <v>14.7775</v>
      </c>
    </row>
    <row r="17" customFormat="false" ht="15" hidden="false" customHeight="false" outlineLevel="0" collapsed="false">
      <c r="A17" s="96" t="s">
        <v>41</v>
      </c>
      <c r="B17" s="97" t="n">
        <v>0</v>
      </c>
      <c r="C17" s="98" t="n">
        <v>0</v>
      </c>
      <c r="D17" s="99" t="n">
        <f aca="false">SUM(B17*C17)</f>
        <v>0</v>
      </c>
      <c r="E17" s="99" t="n">
        <f aca="false">SUM(D17*2)</f>
        <v>0</v>
      </c>
      <c r="F17" s="99" t="n">
        <f aca="false">SUM(D17*4)</f>
        <v>0</v>
      </c>
      <c r="G17" s="100" t="n">
        <f aca="false">SUM(F17*12)</f>
        <v>0</v>
      </c>
      <c r="N17" s="60" t="s">
        <v>42</v>
      </c>
      <c r="O17" s="53" t="n">
        <v>48.8</v>
      </c>
      <c r="P17" s="54" t="n">
        <f aca="false">SUM(O17*1.15)</f>
        <v>56.12</v>
      </c>
      <c r="Q17" s="52" t="n">
        <v>100</v>
      </c>
      <c r="R17" s="54" t="n">
        <f aca="false">SUM(P17/Q17)</f>
        <v>0.5612</v>
      </c>
    </row>
    <row r="18" customFormat="false" ht="15" hidden="false" customHeight="false" outlineLevel="0" collapsed="false">
      <c r="A18" s="101"/>
      <c r="B18" s="102" t="n">
        <v>0</v>
      </c>
      <c r="C18" s="103" t="n">
        <v>0</v>
      </c>
      <c r="D18" s="104" t="n">
        <f aca="false">SUM(B18*C18)</f>
        <v>0</v>
      </c>
      <c r="E18" s="104" t="n">
        <f aca="false">SUM(D18*2)</f>
        <v>0</v>
      </c>
      <c r="F18" s="104" t="n">
        <f aca="false">SUM(D18*4)</f>
        <v>0</v>
      </c>
      <c r="G18" s="105" t="n">
        <f aca="false">SUM(F18*12)</f>
        <v>0</v>
      </c>
      <c r="N18" s="60" t="s">
        <v>43</v>
      </c>
      <c r="O18" s="53" t="n">
        <v>22.1</v>
      </c>
      <c r="P18" s="54" t="n">
        <f aca="false">SUM(O18*1.15)</f>
        <v>25.415</v>
      </c>
      <c r="Q18" s="52" t="n">
        <v>50</v>
      </c>
      <c r="R18" s="54" t="n">
        <f aca="false">SUM(P18/Q18)</f>
        <v>0.5083</v>
      </c>
    </row>
    <row r="19" customFormat="false" ht="15" hidden="false" customHeight="false" outlineLevel="0" collapsed="false">
      <c r="A19" s="106" t="s">
        <v>44</v>
      </c>
      <c r="B19" s="107" t="n">
        <f aca="false">SUM(B2:B18)</f>
        <v>0</v>
      </c>
      <c r="C19" s="108" t="n">
        <f aca="false">SUM(C2:C18)</f>
        <v>0</v>
      </c>
      <c r="D19" s="109" t="n">
        <f aca="false">SUM(D2:D18)</f>
        <v>0</v>
      </c>
      <c r="E19" s="109" t="n">
        <f aca="false">SUM(E2:E18)</f>
        <v>0</v>
      </c>
      <c r="F19" s="109" t="n">
        <f aca="false">SUM(F2:F18)</f>
        <v>0</v>
      </c>
      <c r="G19" s="107" t="n">
        <f aca="false">SUM(G2:G18)</f>
        <v>0</v>
      </c>
      <c r="N19" s="60" t="s">
        <v>45</v>
      </c>
      <c r="O19" s="53" t="n">
        <v>23.45</v>
      </c>
      <c r="P19" s="54" t="n">
        <f aca="false">SUM(O19*1.15)</f>
        <v>26.9675</v>
      </c>
      <c r="Q19" s="52" t="n">
        <v>50</v>
      </c>
      <c r="R19" s="54" t="n">
        <f aca="false">SUM(P19/Q19)</f>
        <v>0.53935</v>
      </c>
    </row>
    <row r="20" customFormat="false" ht="15" hidden="false" customHeight="false" outlineLevel="0" collapsed="false">
      <c r="N20" s="60" t="s">
        <v>46</v>
      </c>
      <c r="O20" s="53" t="n">
        <v>1.14</v>
      </c>
      <c r="P20" s="54" t="n">
        <f aca="false">SUM(O20*1.15)</f>
        <v>1.311</v>
      </c>
      <c r="Q20" s="52" t="n">
        <v>100</v>
      </c>
      <c r="R20" s="54" t="n">
        <f aca="false">SUM(P20/Q20)</f>
        <v>0.01311</v>
      </c>
    </row>
    <row r="21" customFormat="false" ht="15" hidden="false" customHeight="false" outlineLevel="0" collapsed="false">
      <c r="A21" s="2" t="s">
        <v>47</v>
      </c>
      <c r="B21" s="3" t="s">
        <v>48</v>
      </c>
      <c r="C21" s="3" t="s">
        <v>49</v>
      </c>
      <c r="D21" s="3" t="s">
        <v>50</v>
      </c>
      <c r="E21" s="3" t="s">
        <v>51</v>
      </c>
      <c r="F21" s="3" t="s">
        <v>52</v>
      </c>
      <c r="G21" s="3" t="s">
        <v>53</v>
      </c>
      <c r="H21" s="3" t="s">
        <v>54</v>
      </c>
      <c r="I21" s="3" t="s">
        <v>55</v>
      </c>
      <c r="J21" s="3" t="s">
        <v>56</v>
      </c>
      <c r="K21" s="3" t="s">
        <v>57</v>
      </c>
      <c r="L21" s="3" t="s">
        <v>58</v>
      </c>
      <c r="M21" s="4" t="s">
        <v>59</v>
      </c>
      <c r="N21" s="60" t="s">
        <v>60</v>
      </c>
      <c r="O21" s="53" t="n">
        <v>5.29</v>
      </c>
      <c r="P21" s="54" t="n">
        <f aca="false">SUM(O21*1.15)</f>
        <v>6.0835</v>
      </c>
      <c r="Q21" s="52" t="n">
        <v>20</v>
      </c>
      <c r="R21" s="54" t="n">
        <f aca="false">SUM(P21/Q21)</f>
        <v>0.304175</v>
      </c>
    </row>
    <row r="22" customFormat="false" ht="15" hidden="false" customHeight="false" outlineLevel="0" collapsed="false">
      <c r="A22" s="110" t="s">
        <v>61</v>
      </c>
      <c r="B22" s="111" t="n">
        <v>0</v>
      </c>
      <c r="C22" s="112" t="n">
        <f aca="false">SUM(B22/4)</f>
        <v>0</v>
      </c>
      <c r="D22" s="112" t="n">
        <f aca="false">SUM(C22*3)</f>
        <v>0</v>
      </c>
      <c r="E22" s="112" t="n">
        <f aca="false">SUM(C22*3)</f>
        <v>0</v>
      </c>
      <c r="F22" s="112" t="n">
        <f aca="false">SUM(C22*3)</f>
        <v>0</v>
      </c>
      <c r="G22" s="112" t="n">
        <f aca="false">SUM(C22*3)</f>
        <v>0</v>
      </c>
      <c r="H22" s="112" t="n">
        <f aca="false">SUM(C22*3)</f>
        <v>0</v>
      </c>
      <c r="I22" s="112" t="n">
        <v>0</v>
      </c>
      <c r="J22" s="112" t="n">
        <f aca="false">SUM(C22*3)</f>
        <v>0</v>
      </c>
      <c r="K22" s="112" t="n">
        <f aca="false">SUM(C22)</f>
        <v>0</v>
      </c>
      <c r="L22" s="113" t="n">
        <f aca="false">SUM(C22/2)</f>
        <v>0</v>
      </c>
      <c r="M22" s="114" t="n">
        <v>0</v>
      </c>
      <c r="N22" s="60" t="s">
        <v>62</v>
      </c>
      <c r="O22" s="53" t="n">
        <v>78</v>
      </c>
      <c r="P22" s="54" t="n">
        <f aca="false">SUM(O22*1.15)</f>
        <v>89.7</v>
      </c>
      <c r="Q22" s="52" t="n">
        <v>20</v>
      </c>
      <c r="R22" s="54" t="n">
        <f aca="false">SUM(P22/Q22)</f>
        <v>4.485</v>
      </c>
    </row>
    <row r="23" customFormat="false" ht="15" hidden="false" customHeight="false" outlineLevel="0" collapsed="false">
      <c r="A23" s="110" t="s">
        <v>63</v>
      </c>
      <c r="B23" s="115" t="n">
        <v>0</v>
      </c>
      <c r="C23" s="116" t="n">
        <f aca="false">SUM(B23/6E+022)</f>
        <v>0</v>
      </c>
      <c r="D23" s="116" t="n">
        <f aca="false">SUM(C23*3)</f>
        <v>0</v>
      </c>
      <c r="E23" s="116" t="n">
        <f aca="false">SUM(C23*3)</f>
        <v>0</v>
      </c>
      <c r="F23" s="116" t="n">
        <f aca="false">SUM(C23*3)</f>
        <v>0</v>
      </c>
      <c r="G23" s="116" t="n">
        <f aca="false">SUM(C23*3)</f>
        <v>0</v>
      </c>
      <c r="H23" s="116" t="n">
        <f aca="false">SUM(C23*3)</f>
        <v>0</v>
      </c>
      <c r="I23" s="116" t="n">
        <f aca="false">SUM(C23*2)</f>
        <v>0</v>
      </c>
      <c r="J23" s="116" t="n">
        <f aca="false">SUM(C23*3)</f>
        <v>0</v>
      </c>
      <c r="K23" s="116" t="n">
        <f aca="false">SUM(C23)</f>
        <v>0</v>
      </c>
      <c r="L23" s="117" t="n">
        <f aca="false">SUM(C23/2)</f>
        <v>0</v>
      </c>
      <c r="M23" s="118" t="n">
        <f aca="false">SUM(C23*3)</f>
        <v>0</v>
      </c>
      <c r="N23" s="52" t="s">
        <v>64</v>
      </c>
      <c r="O23" s="53" t="n">
        <v>18.95</v>
      </c>
      <c r="P23" s="54" t="n">
        <f aca="false">SUM(O23*1.15)</f>
        <v>21.7925</v>
      </c>
      <c r="Q23" s="52" t="n">
        <v>50</v>
      </c>
      <c r="R23" s="54" t="n">
        <f aca="false">SUM(P23/Q23)</f>
        <v>0.43585</v>
      </c>
    </row>
    <row r="24" customFormat="false" ht="15" hidden="false" customHeight="false" outlineLevel="0" collapsed="false">
      <c r="A24" s="110" t="s">
        <v>65</v>
      </c>
      <c r="B24" s="115" t="n">
        <v>0</v>
      </c>
      <c r="C24" s="116" t="n">
        <f aca="false">SUM(B24/6)</f>
        <v>0</v>
      </c>
      <c r="D24" s="116" t="n">
        <f aca="false">SUM(C24*3)</f>
        <v>0</v>
      </c>
      <c r="E24" s="116" t="n">
        <f aca="false">SUM(C24*3)</f>
        <v>0</v>
      </c>
      <c r="F24" s="116" t="n">
        <f aca="false">SUM(C24*3)</f>
        <v>0</v>
      </c>
      <c r="G24" s="116" t="n">
        <f aca="false">SUM(C24*3)</f>
        <v>0</v>
      </c>
      <c r="H24" s="116" t="n">
        <f aca="false">SUM(C24*3)</f>
        <v>0</v>
      </c>
      <c r="I24" s="116" t="n">
        <f aca="false">SUM(C24*2)</f>
        <v>0</v>
      </c>
      <c r="J24" s="116" t="n">
        <f aca="false">SUM(C24*3)</f>
        <v>0</v>
      </c>
      <c r="K24" s="116" t="n">
        <f aca="false">SUM(C24)</f>
        <v>0</v>
      </c>
      <c r="L24" s="117" t="n">
        <f aca="false">SUM(C24/2)</f>
        <v>0</v>
      </c>
      <c r="M24" s="118" t="n">
        <f aca="false">SUM(C24*3)</f>
        <v>0</v>
      </c>
      <c r="N24" s="60" t="s">
        <v>66</v>
      </c>
      <c r="O24" s="53" t="n">
        <v>12.4</v>
      </c>
      <c r="P24" s="54" t="n">
        <f aca="false">SUM(O24*1.15)</f>
        <v>14.26</v>
      </c>
      <c r="Q24" s="52" t="n">
        <v>1</v>
      </c>
      <c r="R24" s="54" t="n">
        <f aca="false">SUM(P24/Q24)</f>
        <v>14.26</v>
      </c>
    </row>
    <row r="25" customFormat="false" ht="15" hidden="false" customHeight="false" outlineLevel="0" collapsed="false">
      <c r="A25" s="110" t="s">
        <v>67</v>
      </c>
      <c r="B25" s="115" t="n">
        <v>0</v>
      </c>
      <c r="C25" s="116" t="n">
        <f aca="false">SUM(B25/6)</f>
        <v>0</v>
      </c>
      <c r="D25" s="116" t="n">
        <f aca="false">SUM(C25*3)</f>
        <v>0</v>
      </c>
      <c r="E25" s="116" t="n">
        <f aca="false">SUM(C25*3)</f>
        <v>0</v>
      </c>
      <c r="F25" s="116" t="n">
        <f aca="false">SUM(C25*3)</f>
        <v>0</v>
      </c>
      <c r="G25" s="116" t="n">
        <f aca="false">SUM(C25*3)</f>
        <v>0</v>
      </c>
      <c r="H25" s="116" t="n">
        <f aca="false">SUM(C25*3)</f>
        <v>0</v>
      </c>
      <c r="I25" s="116" t="n">
        <f aca="false">SUM(C25*2)</f>
        <v>0</v>
      </c>
      <c r="J25" s="116" t="n">
        <f aca="false">SUM(C25*3)</f>
        <v>0</v>
      </c>
      <c r="K25" s="116" t="n">
        <v>0</v>
      </c>
      <c r="L25" s="117" t="n">
        <v>0</v>
      </c>
      <c r="M25" s="118" t="n">
        <f aca="false">B8/2</f>
        <v>0</v>
      </c>
      <c r="N25" s="119" t="s">
        <v>68</v>
      </c>
      <c r="O25" s="44"/>
      <c r="P25" s="45"/>
      <c r="Q25" s="46"/>
      <c r="R25" s="45"/>
    </row>
    <row r="26" customFormat="false" ht="15" hidden="false" customHeight="false" outlineLevel="0" collapsed="false">
      <c r="A26" s="110" t="s">
        <v>69</v>
      </c>
      <c r="B26" s="115" t="n">
        <v>0</v>
      </c>
      <c r="C26" s="116" t="n">
        <f aca="false">SUM(B26/6)</f>
        <v>0</v>
      </c>
      <c r="D26" s="116" t="n">
        <f aca="false">SUM(C26*3)</f>
        <v>0</v>
      </c>
      <c r="E26" s="116" t="n">
        <f aca="false">SUM(C26*3)</f>
        <v>0</v>
      </c>
      <c r="F26" s="116" t="n">
        <f aca="false">SUM(C26*3)</f>
        <v>0</v>
      </c>
      <c r="G26" s="116" t="n">
        <f aca="false">SUM(C26*3)</f>
        <v>0</v>
      </c>
      <c r="H26" s="116" t="n">
        <f aca="false">SUM(C26*3)</f>
        <v>0</v>
      </c>
      <c r="I26" s="116" t="n">
        <f aca="false">SUM(C26*2)</f>
        <v>0</v>
      </c>
      <c r="J26" s="116" t="n">
        <f aca="false">SUM(C26*3)</f>
        <v>0</v>
      </c>
      <c r="K26" s="116" t="n">
        <f aca="false">SUM(C26)</f>
        <v>0</v>
      </c>
      <c r="L26" s="117" t="n">
        <f aca="false">SUM(C26/2)</f>
        <v>0</v>
      </c>
      <c r="M26" s="118" t="n">
        <f aca="false">SUM(C26*3)</f>
        <v>0</v>
      </c>
      <c r="N26" s="120" t="s">
        <v>70</v>
      </c>
      <c r="O26" s="121" t="n">
        <v>10.2</v>
      </c>
      <c r="P26" s="122" t="n">
        <f aca="false">SUM(O26*1.15)</f>
        <v>11.73</v>
      </c>
      <c r="Q26" s="120" t="n">
        <v>2</v>
      </c>
      <c r="R26" s="122" t="n">
        <f aca="false">SUM(P26/Q26)</f>
        <v>5.865</v>
      </c>
    </row>
    <row r="27" customFormat="false" ht="15" hidden="false" customHeight="false" outlineLevel="0" collapsed="false">
      <c r="A27" s="110" t="s">
        <v>71</v>
      </c>
      <c r="B27" s="115" t="n">
        <v>0</v>
      </c>
      <c r="C27" s="116" t="n">
        <f aca="false">SUM(B27/6)</f>
        <v>0</v>
      </c>
      <c r="D27" s="116" t="n">
        <f aca="false">SUM(C27*3)</f>
        <v>0</v>
      </c>
      <c r="E27" s="116" t="n">
        <f aca="false">SUM(C27*3)</f>
        <v>0</v>
      </c>
      <c r="F27" s="116" t="n">
        <f aca="false">SUM(C27*3)</f>
        <v>0</v>
      </c>
      <c r="G27" s="116" t="n">
        <f aca="false">SUM(C27*3)</f>
        <v>0</v>
      </c>
      <c r="H27" s="116" t="n">
        <f aca="false">SUM(C27*3)</f>
        <v>0</v>
      </c>
      <c r="I27" s="116" t="n">
        <f aca="false">SUM(C27*2)</f>
        <v>0</v>
      </c>
      <c r="J27" s="116" t="n">
        <f aca="false">SUM(C27*3)</f>
        <v>0</v>
      </c>
      <c r="K27" s="116" t="n">
        <f aca="false">SUM(C27)</f>
        <v>0</v>
      </c>
      <c r="L27" s="117" t="n">
        <f aca="false">SUM(C27/2)</f>
        <v>0</v>
      </c>
      <c r="M27" s="118" t="n">
        <f aca="false">SUM(C27*3)</f>
        <v>0</v>
      </c>
      <c r="N27" s="120" t="s">
        <v>72</v>
      </c>
      <c r="O27" s="121" t="n">
        <v>8.5</v>
      </c>
      <c r="P27" s="122" t="n">
        <f aca="false">SUM(O27*1.15)</f>
        <v>9.775</v>
      </c>
      <c r="Q27" s="120" t="n">
        <v>1</v>
      </c>
      <c r="R27" s="122" t="n">
        <f aca="false">SUM(P27/Q27)</f>
        <v>9.775</v>
      </c>
    </row>
    <row r="28" customFormat="false" ht="15" hidden="false" customHeight="false" outlineLevel="0" collapsed="false">
      <c r="A28" s="110" t="s">
        <v>73</v>
      </c>
      <c r="B28" s="115" t="n">
        <v>0</v>
      </c>
      <c r="C28" s="116" t="n">
        <f aca="false">SUM(B28/6)</f>
        <v>0</v>
      </c>
      <c r="D28" s="116" t="n">
        <f aca="false">SUM(C28*3)</f>
        <v>0</v>
      </c>
      <c r="E28" s="116" t="n">
        <f aca="false">SUM(C28*3)</f>
        <v>0</v>
      </c>
      <c r="F28" s="116" t="n">
        <f aca="false">SUM(C28*3)</f>
        <v>0</v>
      </c>
      <c r="G28" s="116" t="n">
        <f aca="false">SUM(C28*3)</f>
        <v>0</v>
      </c>
      <c r="H28" s="116" t="n">
        <f aca="false">SUM(C28*3)</f>
        <v>0</v>
      </c>
      <c r="I28" s="116" t="n">
        <f aca="false">SUM(C28*2)</f>
        <v>0</v>
      </c>
      <c r="J28" s="116" t="n">
        <f aca="false">SUM(C28*3)</f>
        <v>0</v>
      </c>
      <c r="K28" s="116" t="n">
        <f aca="false">SUM(C28)</f>
        <v>0</v>
      </c>
      <c r="L28" s="117" t="n">
        <f aca="false">SUM(C28/2)</f>
        <v>0</v>
      </c>
      <c r="M28" s="118" t="n">
        <f aca="false">SUM(C28*3)</f>
        <v>0</v>
      </c>
      <c r="N28" s="120" t="s">
        <v>74</v>
      </c>
      <c r="O28" s="121" t="n">
        <v>12.45</v>
      </c>
      <c r="P28" s="122" t="n">
        <f aca="false">SUM(O28*1.15)</f>
        <v>14.3175</v>
      </c>
      <c r="Q28" s="120" t="n">
        <v>1</v>
      </c>
      <c r="R28" s="122" t="n">
        <f aca="false">SUM(P28/Q28)</f>
        <v>14.3175</v>
      </c>
    </row>
    <row r="29" customFormat="false" ht="15" hidden="false" customHeight="false" outlineLevel="0" collapsed="false">
      <c r="A29" s="110" t="s">
        <v>75</v>
      </c>
      <c r="B29" s="115" t="n">
        <v>0</v>
      </c>
      <c r="C29" s="116" t="n">
        <f aca="false">SUM(B29/6)</f>
        <v>0</v>
      </c>
      <c r="D29" s="116" t="n">
        <f aca="false">SUM(C29*3)</f>
        <v>0</v>
      </c>
      <c r="E29" s="116" t="n">
        <f aca="false">SUM(C29*3)</f>
        <v>0</v>
      </c>
      <c r="F29" s="116" t="n">
        <f aca="false">SUM(C29*3)</f>
        <v>0</v>
      </c>
      <c r="G29" s="116" t="n">
        <f aca="false">SUM(C29*3)</f>
        <v>0</v>
      </c>
      <c r="H29" s="116" t="n">
        <f aca="false">SUM(C29*3)</f>
        <v>0</v>
      </c>
      <c r="I29" s="116" t="n">
        <f aca="false">SUM(C29*2)</f>
        <v>0</v>
      </c>
      <c r="J29" s="116" t="n">
        <f aca="false">SUM(C29*3)</f>
        <v>0</v>
      </c>
      <c r="K29" s="116" t="n">
        <f aca="false">SUM(C29)</f>
        <v>0</v>
      </c>
      <c r="L29" s="117" t="n">
        <f aca="false">SUM(C29/2)</f>
        <v>0</v>
      </c>
      <c r="M29" s="118" t="n">
        <f aca="false">SUM(C29*3)</f>
        <v>0</v>
      </c>
      <c r="N29" s="120" t="s">
        <v>76</v>
      </c>
      <c r="O29" s="121" t="n">
        <v>5.33</v>
      </c>
      <c r="P29" s="122" t="n">
        <f aca="false">SUM(O29*1.15)</f>
        <v>6.1295</v>
      </c>
      <c r="Q29" s="120" t="n">
        <v>1</v>
      </c>
      <c r="R29" s="122" t="n">
        <f aca="false">SUM(P29/Q29)</f>
        <v>6.1295</v>
      </c>
    </row>
    <row r="30" customFormat="false" ht="15" hidden="false" customHeight="false" outlineLevel="0" collapsed="false">
      <c r="A30" s="110" t="s">
        <v>77</v>
      </c>
      <c r="B30" s="115" t="n">
        <v>0</v>
      </c>
      <c r="C30" s="116" t="n">
        <f aca="false">SUM(B30/6)</f>
        <v>0</v>
      </c>
      <c r="D30" s="116" t="n">
        <f aca="false">SUM(C30*3)</f>
        <v>0</v>
      </c>
      <c r="E30" s="116" t="n">
        <f aca="false">SUM(C30*3)</f>
        <v>0</v>
      </c>
      <c r="F30" s="116" t="n">
        <f aca="false">SUM(C30*3)</f>
        <v>0</v>
      </c>
      <c r="G30" s="116" t="n">
        <f aca="false">SUM(C30*3)</f>
        <v>0</v>
      </c>
      <c r="H30" s="116" t="n">
        <f aca="false">SUM(C30*3)</f>
        <v>0</v>
      </c>
      <c r="I30" s="116" t="n">
        <f aca="false">SUM(C30*2)</f>
        <v>0</v>
      </c>
      <c r="J30" s="116" t="n">
        <f aca="false">SUM(C30*3)</f>
        <v>0</v>
      </c>
      <c r="K30" s="116" t="n">
        <f aca="false">SUM(C30)</f>
        <v>0</v>
      </c>
      <c r="L30" s="117" t="n">
        <f aca="false">SUM(C30/2)</f>
        <v>0</v>
      </c>
      <c r="M30" s="118" t="n">
        <f aca="false">SUM(C30*3)</f>
        <v>0</v>
      </c>
      <c r="N30" s="120" t="s">
        <v>78</v>
      </c>
      <c r="O30" s="121" t="n">
        <v>6.22</v>
      </c>
      <c r="P30" s="122" t="n">
        <f aca="false">SUM(O30*1.15)</f>
        <v>7.153</v>
      </c>
      <c r="Q30" s="120" t="n">
        <v>1</v>
      </c>
      <c r="R30" s="122" t="n">
        <f aca="false">SUM(P30/Q30)</f>
        <v>7.153</v>
      </c>
    </row>
    <row r="31" customFormat="false" ht="15" hidden="false" customHeight="false" outlineLevel="0" collapsed="false">
      <c r="A31" s="110" t="s">
        <v>79</v>
      </c>
      <c r="B31" s="115" t="n">
        <v>0</v>
      </c>
      <c r="C31" s="116" t="n">
        <v>0</v>
      </c>
      <c r="D31" s="116" t="n">
        <f aca="false">SUM(B31)</f>
        <v>0</v>
      </c>
      <c r="E31" s="116" t="n">
        <f aca="false">SUM(B31)</f>
        <v>0</v>
      </c>
      <c r="F31" s="116" t="n">
        <f aca="false">SUM(D31)</f>
        <v>0</v>
      </c>
      <c r="G31" s="116" t="n">
        <f aca="false">SUM(B31)</f>
        <v>0</v>
      </c>
      <c r="H31" s="116" t="n">
        <f aca="false">SUM(F31)</f>
        <v>0</v>
      </c>
      <c r="I31" s="116" t="n">
        <v>0</v>
      </c>
      <c r="J31" s="116" t="n">
        <v>0</v>
      </c>
      <c r="K31" s="116" t="n">
        <f aca="false">SUM(C31)</f>
        <v>0</v>
      </c>
      <c r="L31" s="117" t="n">
        <f aca="false">SUM(C31/2)</f>
        <v>0</v>
      </c>
      <c r="M31" s="118" t="n">
        <v>0</v>
      </c>
      <c r="N31" s="120" t="s">
        <v>80</v>
      </c>
      <c r="O31" s="121" t="n">
        <v>10.89</v>
      </c>
      <c r="P31" s="122" t="n">
        <f aca="false">SUM(O31*1.15)</f>
        <v>12.5235</v>
      </c>
      <c r="Q31" s="120" t="n">
        <v>1</v>
      </c>
      <c r="R31" s="122" t="n">
        <f aca="false">SUM(P31/Q31)</f>
        <v>12.5235</v>
      </c>
    </row>
    <row r="32" customFormat="false" ht="15" hidden="false" customHeight="false" outlineLevel="0" collapsed="false">
      <c r="A32" s="110" t="s">
        <v>81</v>
      </c>
      <c r="B32" s="115" t="n">
        <v>0</v>
      </c>
      <c r="C32" s="116" t="n">
        <v>0</v>
      </c>
      <c r="D32" s="116" t="n">
        <f aca="false">SUM(B32)</f>
        <v>0</v>
      </c>
      <c r="E32" s="116" t="n">
        <f aca="false">SUM(B32)</f>
        <v>0</v>
      </c>
      <c r="F32" s="116" t="n">
        <v>0</v>
      </c>
      <c r="G32" s="116" t="n">
        <f aca="false">SUM(B32)</f>
        <v>0</v>
      </c>
      <c r="H32" s="116" t="n">
        <f aca="false">SUM(B32)</f>
        <v>0</v>
      </c>
      <c r="I32" s="116" t="n">
        <v>0</v>
      </c>
      <c r="J32" s="116" t="n">
        <v>0</v>
      </c>
      <c r="K32" s="116" t="n">
        <f aca="false">SUM(C32)</f>
        <v>0</v>
      </c>
      <c r="L32" s="117" t="n">
        <f aca="false">SUM(C32/2)</f>
        <v>0</v>
      </c>
      <c r="M32" s="118" t="n">
        <v>0</v>
      </c>
      <c r="N32" s="120" t="s">
        <v>82</v>
      </c>
      <c r="O32" s="121" t="n">
        <v>14.75</v>
      </c>
      <c r="P32" s="122" t="n">
        <f aca="false">SUM(O32*1.15)</f>
        <v>16.9625</v>
      </c>
      <c r="Q32" s="120" t="n">
        <v>1</v>
      </c>
      <c r="R32" s="122" t="n">
        <f aca="false">SUM(P32/Q32)</f>
        <v>16.9625</v>
      </c>
    </row>
    <row r="33" customFormat="false" ht="15" hidden="false" customHeight="false" outlineLevel="0" collapsed="false">
      <c r="A33" s="110" t="s">
        <v>83</v>
      </c>
      <c r="B33" s="115" t="n">
        <v>0</v>
      </c>
      <c r="C33" s="116" t="n">
        <v>0</v>
      </c>
      <c r="D33" s="116" t="n">
        <f aca="false">SUM(B33)</f>
        <v>0</v>
      </c>
      <c r="E33" s="116" t="n">
        <f aca="false">SUM(B33)</f>
        <v>0</v>
      </c>
      <c r="F33" s="116" t="n">
        <v>0</v>
      </c>
      <c r="G33" s="116" t="n">
        <f aca="false">SUM(B33)</f>
        <v>0</v>
      </c>
      <c r="H33" s="116" t="n">
        <f aca="false">SUM(B33)</f>
        <v>0</v>
      </c>
      <c r="I33" s="116" t="n">
        <v>0</v>
      </c>
      <c r="J33" s="116" t="n">
        <v>0</v>
      </c>
      <c r="K33" s="116" t="n">
        <f aca="false">SUM(C33)</f>
        <v>0</v>
      </c>
      <c r="L33" s="117" t="n">
        <f aca="false">SUM(C33/2)</f>
        <v>0</v>
      </c>
      <c r="M33" s="118" t="n">
        <v>0</v>
      </c>
      <c r="N33" s="120" t="s">
        <v>84</v>
      </c>
      <c r="O33" s="121" t="n">
        <v>16.11</v>
      </c>
      <c r="P33" s="122" t="n">
        <f aca="false">SUM(O33*1.15)</f>
        <v>18.5265</v>
      </c>
      <c r="Q33" s="120" t="n">
        <v>1</v>
      </c>
      <c r="R33" s="122" t="n">
        <f aca="false">SUM(P33/Q33)</f>
        <v>18.5265</v>
      </c>
    </row>
    <row r="34" customFormat="false" ht="15" hidden="false" customHeight="false" outlineLevel="0" collapsed="false">
      <c r="A34" s="110" t="s">
        <v>85</v>
      </c>
      <c r="B34" s="115" t="n">
        <v>0</v>
      </c>
      <c r="C34" s="116" t="n">
        <v>0</v>
      </c>
      <c r="D34" s="116" t="n">
        <f aca="false">SUM(B34)</f>
        <v>0</v>
      </c>
      <c r="E34" s="116" t="n">
        <f aca="false">SUM(B34)</f>
        <v>0</v>
      </c>
      <c r="F34" s="116" t="n">
        <v>0</v>
      </c>
      <c r="G34" s="116" t="n">
        <f aca="false">SUM(B34)</f>
        <v>0</v>
      </c>
      <c r="H34" s="116" t="n">
        <f aca="false">SUM(B34)</f>
        <v>0</v>
      </c>
      <c r="I34" s="116" t="n">
        <v>0</v>
      </c>
      <c r="J34" s="116" t="n">
        <v>0</v>
      </c>
      <c r="K34" s="116" t="n">
        <f aca="false">SUM(C34)</f>
        <v>0</v>
      </c>
      <c r="L34" s="117" t="n">
        <f aca="false">SUM(C34/2)</f>
        <v>0</v>
      </c>
      <c r="M34" s="118" t="n">
        <v>0</v>
      </c>
      <c r="N34" s="120" t="s">
        <v>86</v>
      </c>
      <c r="O34" s="121" t="n">
        <v>53</v>
      </c>
      <c r="P34" s="122" t="n">
        <f aca="false">SUM(O34*1.15)</f>
        <v>60.95</v>
      </c>
      <c r="Q34" s="120" t="n">
        <v>1</v>
      </c>
      <c r="R34" s="122" t="n">
        <f aca="false">SUM(P34/Q34)</f>
        <v>60.95</v>
      </c>
    </row>
    <row r="35" customFormat="false" ht="15" hidden="false" customHeight="false" outlineLevel="0" collapsed="false">
      <c r="A35" s="110" t="s">
        <v>87</v>
      </c>
      <c r="B35" s="115" t="n">
        <v>0</v>
      </c>
      <c r="C35" s="116" t="n">
        <v>0</v>
      </c>
      <c r="D35" s="116" t="n">
        <f aca="false">SUM(B35)</f>
        <v>0</v>
      </c>
      <c r="E35" s="116" t="n">
        <f aca="false">SUM(B35)</f>
        <v>0</v>
      </c>
      <c r="F35" s="116" t="n">
        <v>0</v>
      </c>
      <c r="G35" s="116" t="n">
        <f aca="false">SUM(B35)</f>
        <v>0</v>
      </c>
      <c r="H35" s="116" t="n">
        <f aca="false">SUM(B35)</f>
        <v>0</v>
      </c>
      <c r="I35" s="116" t="n">
        <v>0</v>
      </c>
      <c r="J35" s="116" t="n">
        <v>0</v>
      </c>
      <c r="K35" s="116" t="n">
        <f aca="false">SUM(C35)</f>
        <v>0</v>
      </c>
      <c r="L35" s="117" t="n">
        <f aca="false">SUM(C35/2)</f>
        <v>0</v>
      </c>
      <c r="M35" s="118" t="n">
        <v>0</v>
      </c>
      <c r="N35" s="120" t="s">
        <v>88</v>
      </c>
      <c r="O35" s="121" t="n">
        <v>34.2</v>
      </c>
      <c r="P35" s="122" t="n">
        <f aca="false">SUM(O35*1.15)</f>
        <v>39.33</v>
      </c>
      <c r="Q35" s="120" t="n">
        <v>1</v>
      </c>
      <c r="R35" s="122" t="n">
        <f aca="false">SUM(P35/Q35)</f>
        <v>39.33</v>
      </c>
    </row>
    <row r="36" customFormat="false" ht="15" hidden="false" customHeight="false" outlineLevel="0" collapsed="false">
      <c r="A36" s="110" t="s">
        <v>89</v>
      </c>
      <c r="B36" s="115" t="n">
        <v>0</v>
      </c>
      <c r="C36" s="116" t="n">
        <v>0</v>
      </c>
      <c r="D36" s="116" t="n">
        <f aca="false">SUM(B36)</f>
        <v>0</v>
      </c>
      <c r="E36" s="116" t="n">
        <f aca="false">SUM(B36)</f>
        <v>0</v>
      </c>
      <c r="F36" s="116" t="n">
        <v>0</v>
      </c>
      <c r="G36" s="116" t="n">
        <f aca="false">SUM(B36)</f>
        <v>0</v>
      </c>
      <c r="H36" s="116" t="n">
        <f aca="false">SUM(B36)</f>
        <v>0</v>
      </c>
      <c r="I36" s="116" t="n">
        <v>0</v>
      </c>
      <c r="J36" s="116" t="n">
        <v>0</v>
      </c>
      <c r="K36" s="116" t="n">
        <f aca="false">SUM(C36)</f>
        <v>0</v>
      </c>
      <c r="L36" s="117" t="n">
        <f aca="false">SUM(C36/2)</f>
        <v>0</v>
      </c>
      <c r="M36" s="118" t="n">
        <v>0</v>
      </c>
      <c r="N36" s="120" t="s">
        <v>90</v>
      </c>
      <c r="O36" s="121" t="n">
        <v>51</v>
      </c>
      <c r="P36" s="122" t="n">
        <f aca="false">SUM(O36*1.15)</f>
        <v>58.65</v>
      </c>
      <c r="Q36" s="120" t="n">
        <v>100</v>
      </c>
      <c r="R36" s="122" t="n">
        <f aca="false">SUM(P36/Q36)</f>
        <v>0.5865</v>
      </c>
    </row>
    <row r="37" customFormat="false" ht="15" hidden="false" customHeight="false" outlineLevel="0" collapsed="false">
      <c r="A37" s="110" t="s">
        <v>91</v>
      </c>
      <c r="B37" s="115" t="n">
        <v>0</v>
      </c>
      <c r="C37" s="116" t="n">
        <v>0</v>
      </c>
      <c r="D37" s="116" t="n">
        <f aca="false">SUM(B37)</f>
        <v>0</v>
      </c>
      <c r="E37" s="116" t="n">
        <f aca="false">SUM(B37)</f>
        <v>0</v>
      </c>
      <c r="F37" s="116" t="n">
        <v>0</v>
      </c>
      <c r="G37" s="116" t="n">
        <f aca="false">SUM(B37)</f>
        <v>0</v>
      </c>
      <c r="H37" s="116" t="n">
        <f aca="false">SUM(B37)</f>
        <v>0</v>
      </c>
      <c r="I37" s="116" t="n">
        <v>0</v>
      </c>
      <c r="J37" s="116" t="n">
        <v>0</v>
      </c>
      <c r="K37" s="116" t="n">
        <f aca="false">SUM(C37)</f>
        <v>0</v>
      </c>
      <c r="L37" s="117" t="n">
        <f aca="false">SUM(C37/2)</f>
        <v>0</v>
      </c>
      <c r="M37" s="118" t="n">
        <v>0</v>
      </c>
      <c r="N37" s="120" t="s">
        <v>92</v>
      </c>
      <c r="O37" s="121" t="n">
        <v>44.82</v>
      </c>
      <c r="P37" s="122" t="n">
        <f aca="false">SUM(O37*1.15)</f>
        <v>51.543</v>
      </c>
      <c r="Q37" s="120" t="n">
        <v>10</v>
      </c>
      <c r="R37" s="122" t="n">
        <f aca="false">SUM(P37/Q37)</f>
        <v>5.1543</v>
      </c>
    </row>
    <row r="38" customFormat="false" ht="15" hidden="false" customHeight="false" outlineLevel="0" collapsed="false">
      <c r="A38" s="110" t="s">
        <v>93</v>
      </c>
      <c r="B38" s="115" t="n">
        <v>0</v>
      </c>
      <c r="C38" s="116" t="n">
        <v>0</v>
      </c>
      <c r="D38" s="116" t="n">
        <f aca="false">SUM(B38)</f>
        <v>0</v>
      </c>
      <c r="E38" s="116" t="n">
        <f aca="false">SUM(B38)</f>
        <v>0</v>
      </c>
      <c r="F38" s="116" t="n">
        <v>0</v>
      </c>
      <c r="G38" s="116" t="n">
        <f aca="false">SUM(B38)</f>
        <v>0</v>
      </c>
      <c r="H38" s="116" t="n">
        <f aca="false">SUM(B38)</f>
        <v>0</v>
      </c>
      <c r="I38" s="116" t="n">
        <v>0</v>
      </c>
      <c r="J38" s="116" t="n">
        <v>0</v>
      </c>
      <c r="K38" s="116" t="n">
        <f aca="false">SUM(C38)</f>
        <v>0</v>
      </c>
      <c r="L38" s="117" t="n">
        <f aca="false">SUM(C38/2)</f>
        <v>0</v>
      </c>
      <c r="M38" s="118" t="n">
        <v>0</v>
      </c>
      <c r="N38" s="120" t="s">
        <v>94</v>
      </c>
      <c r="O38" s="121" t="n">
        <v>35</v>
      </c>
      <c r="P38" s="122" t="n">
        <f aca="false">SUM(O38*1.15)</f>
        <v>40.25</v>
      </c>
      <c r="Q38" s="120" t="n">
        <v>50</v>
      </c>
      <c r="R38" s="122" t="n">
        <f aca="false">SUM(P38/Q38)</f>
        <v>0.805</v>
      </c>
    </row>
    <row r="39" customFormat="false" ht="15" hidden="false" customHeight="false" outlineLevel="0" collapsed="false">
      <c r="A39" s="110" t="s">
        <v>95</v>
      </c>
      <c r="B39" s="115" t="n">
        <v>0</v>
      </c>
      <c r="C39" s="116" t="n">
        <v>0</v>
      </c>
      <c r="D39" s="116" t="n">
        <f aca="false">SUM(B39)</f>
        <v>0</v>
      </c>
      <c r="E39" s="116" t="n">
        <f aca="false">SUM(B39)</f>
        <v>0</v>
      </c>
      <c r="F39" s="116" t="n">
        <v>0</v>
      </c>
      <c r="G39" s="116" t="n">
        <f aca="false">SUM(B39)</f>
        <v>0</v>
      </c>
      <c r="H39" s="116" t="n">
        <f aca="false">SUM(B39)</f>
        <v>0</v>
      </c>
      <c r="I39" s="116" t="n">
        <v>0</v>
      </c>
      <c r="J39" s="116" t="n">
        <v>0</v>
      </c>
      <c r="K39" s="116" t="n">
        <f aca="false">SUM(C39)</f>
        <v>0</v>
      </c>
      <c r="L39" s="117" t="n">
        <f aca="false">SUM(C39/2)</f>
        <v>0</v>
      </c>
      <c r="M39" s="118" t="n">
        <v>0</v>
      </c>
      <c r="N39" s="120" t="s">
        <v>96</v>
      </c>
      <c r="O39" s="121" t="n">
        <v>33.6</v>
      </c>
      <c r="P39" s="122" t="n">
        <f aca="false">SUM(O39*1.15)</f>
        <v>38.64</v>
      </c>
      <c r="Q39" s="120" t="n">
        <v>25</v>
      </c>
      <c r="R39" s="122" t="n">
        <f aca="false">SUM(P39/Q39)</f>
        <v>1.5456</v>
      </c>
    </row>
    <row r="40" customFormat="false" ht="15" hidden="false" customHeight="false" outlineLevel="0" collapsed="false">
      <c r="A40" s="110" t="s">
        <v>97</v>
      </c>
      <c r="B40" s="115" t="n">
        <v>0</v>
      </c>
      <c r="C40" s="116" t="n">
        <v>0</v>
      </c>
      <c r="D40" s="116" t="n">
        <f aca="false">SUM(B40)</f>
        <v>0</v>
      </c>
      <c r="E40" s="116" t="n">
        <f aca="false">SUM(B40)</f>
        <v>0</v>
      </c>
      <c r="F40" s="116" t="n">
        <v>0</v>
      </c>
      <c r="G40" s="116" t="n">
        <f aca="false">SUM(B40)</f>
        <v>0</v>
      </c>
      <c r="H40" s="116" t="n">
        <f aca="false">SUM(B40)</f>
        <v>0</v>
      </c>
      <c r="I40" s="116" t="n">
        <v>0</v>
      </c>
      <c r="J40" s="116" t="n">
        <v>0</v>
      </c>
      <c r="K40" s="116" t="n">
        <f aca="false">SUM(C40)</f>
        <v>0</v>
      </c>
      <c r="L40" s="117" t="n">
        <f aca="false">SUM(C40/2)</f>
        <v>0</v>
      </c>
      <c r="M40" s="118" t="n">
        <v>0</v>
      </c>
      <c r="N40" s="120" t="s">
        <v>98</v>
      </c>
      <c r="O40" s="121" t="n">
        <v>39.25</v>
      </c>
      <c r="P40" s="122" t="n">
        <f aca="false">SUM(O40*1.15)</f>
        <v>45.1375</v>
      </c>
      <c r="Q40" s="120" t="n">
        <v>25</v>
      </c>
      <c r="R40" s="122" t="n">
        <f aca="false">SUM(P40/Q40)</f>
        <v>1.8055</v>
      </c>
    </row>
    <row r="41" customFormat="false" ht="15" hidden="false" customHeight="false" outlineLevel="0" collapsed="false">
      <c r="A41" s="110" t="s">
        <v>99</v>
      </c>
      <c r="B41" s="115" t="n">
        <v>0</v>
      </c>
      <c r="C41" s="116" t="n">
        <v>0</v>
      </c>
      <c r="D41" s="116" t="n">
        <f aca="false">SUM(B41)</f>
        <v>0</v>
      </c>
      <c r="E41" s="116" t="n">
        <f aca="false">SUM(B41)</f>
        <v>0</v>
      </c>
      <c r="F41" s="116" t="n">
        <v>0</v>
      </c>
      <c r="G41" s="116" t="n">
        <f aca="false">SUM(B41)</f>
        <v>0</v>
      </c>
      <c r="H41" s="116" t="n">
        <f aca="false">SUM(B41)</f>
        <v>0</v>
      </c>
      <c r="I41" s="116" t="n">
        <v>0</v>
      </c>
      <c r="J41" s="116" t="n">
        <v>0</v>
      </c>
      <c r="K41" s="116" t="n">
        <f aca="false">SUM(C41)</f>
        <v>0</v>
      </c>
      <c r="L41" s="117" t="n">
        <f aca="false">SUM(C41/2)</f>
        <v>0</v>
      </c>
      <c r="M41" s="118" t="n">
        <v>0</v>
      </c>
      <c r="N41" s="120" t="s">
        <v>100</v>
      </c>
      <c r="O41" s="121" t="n">
        <v>29.33</v>
      </c>
      <c r="P41" s="122" t="n">
        <f aca="false">SUM(O41*1.15)</f>
        <v>33.7295</v>
      </c>
      <c r="Q41" s="120" t="n">
        <v>100</v>
      </c>
      <c r="R41" s="122" t="n">
        <f aca="false">SUM(P41/Q41)</f>
        <v>0.337295</v>
      </c>
    </row>
    <row r="42" customFormat="false" ht="15" hidden="false" customHeight="false" outlineLevel="0" collapsed="false">
      <c r="A42" s="110" t="s">
        <v>51</v>
      </c>
      <c r="B42" s="115" t="n">
        <v>0</v>
      </c>
      <c r="C42" s="116" t="n">
        <v>0</v>
      </c>
      <c r="D42" s="116" t="n">
        <f aca="false">SUM(B42)</f>
        <v>0</v>
      </c>
      <c r="E42" s="116" t="n">
        <f aca="false">SUM(B42)</f>
        <v>0</v>
      </c>
      <c r="F42" s="116" t="n">
        <v>0</v>
      </c>
      <c r="G42" s="116" t="n">
        <f aca="false">SUM(B42)</f>
        <v>0</v>
      </c>
      <c r="H42" s="116" t="n">
        <f aca="false">SUM(B42)</f>
        <v>0</v>
      </c>
      <c r="I42" s="116" t="n">
        <v>0</v>
      </c>
      <c r="J42" s="116" t="n">
        <v>0</v>
      </c>
      <c r="K42" s="116" t="n">
        <f aca="false">SUM(C42)</f>
        <v>0</v>
      </c>
      <c r="L42" s="117" t="n">
        <f aca="false">SUM(C42/2)</f>
        <v>0</v>
      </c>
      <c r="M42" s="118" t="n">
        <v>0</v>
      </c>
      <c r="N42" s="120" t="s">
        <v>101</v>
      </c>
      <c r="O42" s="121" t="n">
        <v>23.83</v>
      </c>
      <c r="P42" s="122" t="n">
        <f aca="false">SUM(O42*1.15)</f>
        <v>27.4045</v>
      </c>
      <c r="Q42" s="120" t="n">
        <v>50</v>
      </c>
      <c r="R42" s="122" t="n">
        <f aca="false">SUM(P42/Q42)</f>
        <v>0.54809</v>
      </c>
    </row>
    <row r="43" customFormat="false" ht="15" hidden="false" customHeight="false" outlineLevel="0" collapsed="false">
      <c r="A43" s="110" t="s">
        <v>102</v>
      </c>
      <c r="B43" s="115" t="n">
        <v>0</v>
      </c>
      <c r="C43" s="116" t="n">
        <v>0</v>
      </c>
      <c r="D43" s="116" t="n">
        <v>0</v>
      </c>
      <c r="E43" s="116" t="n">
        <v>0</v>
      </c>
      <c r="F43" s="116" t="n">
        <v>0</v>
      </c>
      <c r="G43" s="116" t="n">
        <f aca="false">SUM(B43)</f>
        <v>0</v>
      </c>
      <c r="H43" s="116" t="n">
        <f aca="false">SUM(B43)</f>
        <v>0</v>
      </c>
      <c r="I43" s="116" t="n">
        <v>0</v>
      </c>
      <c r="J43" s="116" t="n">
        <v>0</v>
      </c>
      <c r="K43" s="116" t="n">
        <f aca="false">SUM(C43)</f>
        <v>0</v>
      </c>
      <c r="L43" s="117" t="n">
        <f aca="false">SUM(C43/2)</f>
        <v>0</v>
      </c>
      <c r="M43" s="118" t="n">
        <v>0</v>
      </c>
      <c r="N43" s="120" t="s">
        <v>98</v>
      </c>
      <c r="O43" s="121" t="n">
        <v>49.42</v>
      </c>
      <c r="P43" s="122" t="n">
        <f aca="false">SUM(O43*1.15)</f>
        <v>56.833</v>
      </c>
      <c r="Q43" s="120" t="n">
        <v>50</v>
      </c>
      <c r="R43" s="122" t="n">
        <f aca="false">SUM(P43/Q43)</f>
        <v>1.13666</v>
      </c>
    </row>
    <row r="44" customFormat="false" ht="15" hidden="false" customHeight="false" outlineLevel="0" collapsed="false">
      <c r="A44" s="110" t="s">
        <v>103</v>
      </c>
      <c r="B44" s="115" t="n">
        <v>0</v>
      </c>
      <c r="C44" s="116" t="n">
        <v>0</v>
      </c>
      <c r="D44" s="116" t="n">
        <f aca="false">SUM(B44)</f>
        <v>0</v>
      </c>
      <c r="E44" s="116" t="n">
        <f aca="false">SUM(B44)</f>
        <v>0</v>
      </c>
      <c r="F44" s="116" t="n">
        <f aca="false">SUM(B44)</f>
        <v>0</v>
      </c>
      <c r="G44" s="116" t="n">
        <f aca="false">SUM(B44)</f>
        <v>0</v>
      </c>
      <c r="H44" s="116" t="n">
        <f aca="false">SUM(B44)</f>
        <v>0</v>
      </c>
      <c r="I44" s="116" t="n">
        <v>0</v>
      </c>
      <c r="J44" s="116" t="n">
        <v>0</v>
      </c>
      <c r="K44" s="116" t="n">
        <f aca="false">SUM(C44)</f>
        <v>0</v>
      </c>
      <c r="L44" s="117" t="n">
        <f aca="false">SUM(C44/2)</f>
        <v>0</v>
      </c>
      <c r="M44" s="118" t="n">
        <v>0</v>
      </c>
      <c r="N44" s="120" t="s">
        <v>104</v>
      </c>
      <c r="O44" s="121" t="n">
        <v>61.5</v>
      </c>
      <c r="P44" s="122" t="n">
        <f aca="false">SUM(O44*1.15)</f>
        <v>70.725</v>
      </c>
      <c r="Q44" s="120" t="n">
        <v>50</v>
      </c>
      <c r="R44" s="122" t="n">
        <f aca="false">SUM(P44/Q44)</f>
        <v>1.4145</v>
      </c>
    </row>
    <row r="45" customFormat="false" ht="15" hidden="false" customHeight="false" outlineLevel="0" collapsed="false">
      <c r="A45" s="110" t="s">
        <v>105</v>
      </c>
      <c r="B45" s="123" t="n">
        <v>0</v>
      </c>
      <c r="C45" s="124" t="n">
        <v>0</v>
      </c>
      <c r="D45" s="124" t="n">
        <f aca="false">SUM(B45)</f>
        <v>0</v>
      </c>
      <c r="E45" s="124" t="n">
        <f aca="false">SUM(B45)</f>
        <v>0</v>
      </c>
      <c r="F45" s="124" t="n">
        <v>0</v>
      </c>
      <c r="G45" s="124" t="n">
        <f aca="false">SUM(B45)</f>
        <v>0</v>
      </c>
      <c r="H45" s="124" t="n">
        <f aca="false">SUM(B45)</f>
        <v>0</v>
      </c>
      <c r="I45" s="124" t="n">
        <v>0</v>
      </c>
      <c r="J45" s="124" t="n">
        <v>0</v>
      </c>
      <c r="K45" s="124" t="n">
        <f aca="false">SUM(C45)</f>
        <v>0</v>
      </c>
      <c r="L45" s="125" t="n">
        <f aca="false">SUM(C45/2)</f>
        <v>0</v>
      </c>
      <c r="M45" s="118" t="n">
        <v>0</v>
      </c>
      <c r="N45" s="120" t="s">
        <v>106</v>
      </c>
      <c r="O45" s="121" t="n">
        <v>84.98</v>
      </c>
      <c r="P45" s="122" t="n">
        <f aca="false">SUM(O45*1.15)</f>
        <v>97.727</v>
      </c>
      <c r="Q45" s="120" t="n">
        <v>50</v>
      </c>
      <c r="R45" s="122" t="n">
        <f aca="false">SUM(P45/Q45)</f>
        <v>1.95454</v>
      </c>
    </row>
    <row r="46" customFormat="false" ht="15" hidden="false" customHeight="false" outlineLevel="0" collapsed="false">
      <c r="A46" s="110" t="s">
        <v>107</v>
      </c>
      <c r="B46" s="126" t="n">
        <v>0</v>
      </c>
      <c r="C46" s="127" t="n">
        <v>0</v>
      </c>
      <c r="D46" s="127" t="n">
        <v>0</v>
      </c>
      <c r="E46" s="127" t="n">
        <v>0</v>
      </c>
      <c r="F46" s="127" t="n">
        <v>0</v>
      </c>
      <c r="G46" s="127" t="n">
        <v>0</v>
      </c>
      <c r="H46" s="127" t="n">
        <v>0</v>
      </c>
      <c r="I46" s="127" t="n">
        <v>0</v>
      </c>
      <c r="J46" s="127" t="n">
        <v>0</v>
      </c>
      <c r="K46" s="127" t="n">
        <v>0</v>
      </c>
      <c r="L46" s="127" t="n">
        <v>0</v>
      </c>
      <c r="M46" s="128" t="n">
        <f aca="false">SUM(B46)</f>
        <v>0</v>
      </c>
      <c r="N46" s="120" t="s">
        <v>108</v>
      </c>
      <c r="O46" s="121" t="n">
        <v>35</v>
      </c>
      <c r="P46" s="122" t="n">
        <f aca="false">SUM(O46*1.15)</f>
        <v>40.25</v>
      </c>
      <c r="Q46" s="120" t="n">
        <v>50</v>
      </c>
      <c r="R46" s="122" t="n">
        <f aca="false">SUM(P46/Q46)</f>
        <v>0.805</v>
      </c>
    </row>
    <row r="47" customFormat="false" ht="15" hidden="false" customHeight="false" outlineLevel="0" collapsed="false">
      <c r="A47" s="110"/>
      <c r="B47" s="129" t="s">
        <v>44</v>
      </c>
      <c r="C47" s="130" t="n">
        <f aca="false">SUM(C22:C46)</f>
        <v>0</v>
      </c>
      <c r="D47" s="131" t="n">
        <f aca="false">SUM(D22:D45)</f>
        <v>0</v>
      </c>
      <c r="E47" s="131" t="n">
        <f aca="false">SUM(E22:E45)</f>
        <v>0</v>
      </c>
      <c r="F47" s="131" t="n">
        <f aca="false">SUM(F22:F46)</f>
        <v>0</v>
      </c>
      <c r="G47" s="131" t="n">
        <f aca="false">SUM(G22:G45)</f>
        <v>0</v>
      </c>
      <c r="H47" s="131" t="n">
        <f aca="false">SUM(H22:H45)</f>
        <v>0</v>
      </c>
      <c r="I47" s="131" t="n">
        <f aca="false">SUM(I22:I46)</f>
        <v>0</v>
      </c>
      <c r="J47" s="131" t="n">
        <f aca="false">SUM(J22:J46)</f>
        <v>0</v>
      </c>
      <c r="K47" s="132" t="n">
        <f aca="false">SUM(K22:K46)</f>
        <v>0</v>
      </c>
      <c r="L47" s="133" t="n">
        <f aca="false">SUM(L14:N37)</f>
        <v>0</v>
      </c>
      <c r="M47" s="134" t="n">
        <f aca="false">SUM(M22:M46)</f>
        <v>0</v>
      </c>
      <c r="N47" s="120" t="s">
        <v>109</v>
      </c>
      <c r="O47" s="121" t="n">
        <v>33.6</v>
      </c>
      <c r="P47" s="122" t="n">
        <f aca="false">SUM(O47*1.15)</f>
        <v>38.64</v>
      </c>
      <c r="Q47" s="120" t="n">
        <v>25</v>
      </c>
      <c r="R47" s="122" t="n">
        <f aca="false">SUM(P47/Q47)</f>
        <v>1.5456</v>
      </c>
    </row>
    <row r="48" customFormat="false" ht="15" hidden="false" customHeight="false" outlineLevel="0" collapsed="false">
      <c r="N48" s="120" t="s">
        <v>110</v>
      </c>
      <c r="O48" s="121" t="n">
        <v>39.25</v>
      </c>
      <c r="P48" s="122" t="n">
        <f aca="false">SUM(O48*1.15)</f>
        <v>45.1375</v>
      </c>
      <c r="Q48" s="120" t="n">
        <v>25</v>
      </c>
      <c r="R48" s="122" t="n">
        <f aca="false">SUM(P48/Q48)</f>
        <v>1.8055</v>
      </c>
    </row>
    <row r="49" customFormat="false" ht="15" hidden="false" customHeight="false" outlineLevel="0" collapsed="false">
      <c r="A49" s="135" t="s">
        <v>111</v>
      </c>
      <c r="B49" s="135"/>
      <c r="C49" s="136" t="s">
        <v>112</v>
      </c>
      <c r="D49" s="137" t="s">
        <v>113</v>
      </c>
      <c r="N49" s="120" t="s">
        <v>114</v>
      </c>
      <c r="O49" s="121" t="n">
        <v>65.13</v>
      </c>
      <c r="P49" s="122" t="n">
        <f aca="false">SUM(O49*1.15)</f>
        <v>74.8995</v>
      </c>
      <c r="Q49" s="120" t="n">
        <v>25</v>
      </c>
      <c r="R49" s="122" t="n">
        <f aca="false">SUM(P49/Q49)</f>
        <v>2.99598</v>
      </c>
    </row>
    <row r="50" customFormat="false" ht="15" hidden="false" customHeight="false" outlineLevel="0" collapsed="false">
      <c r="A50" s="1" t="s">
        <v>115</v>
      </c>
      <c r="B50" s="1" t="n">
        <v>18</v>
      </c>
      <c r="C50" s="138" t="n">
        <v>19.5</v>
      </c>
      <c r="D50" s="138" t="n">
        <f aca="false">SUM(B50*C50)</f>
        <v>351</v>
      </c>
      <c r="N50" s="120" t="s">
        <v>116</v>
      </c>
      <c r="O50" s="121" t="n">
        <v>75.92</v>
      </c>
      <c r="P50" s="122" t="n">
        <f aca="false">SUM(O50*1.15)</f>
        <v>87.308</v>
      </c>
      <c r="Q50" s="120" t="n">
        <v>25</v>
      </c>
      <c r="R50" s="122" t="n">
        <f aca="false">SUM(P50/Q50)</f>
        <v>3.49232</v>
      </c>
    </row>
    <row r="51" customFormat="false" ht="15" hidden="false" customHeight="false" outlineLevel="0" collapsed="false">
      <c r="A51" s="135" t="s">
        <v>117</v>
      </c>
      <c r="B51" s="135"/>
      <c r="C51" s="136" t="s">
        <v>112</v>
      </c>
      <c r="D51" s="137" t="s">
        <v>113</v>
      </c>
      <c r="N51" s="120" t="s">
        <v>118</v>
      </c>
      <c r="O51" s="121" t="n">
        <v>29.19</v>
      </c>
      <c r="P51" s="122" t="n">
        <f aca="false">SUM(O51*1.15)</f>
        <v>33.5685</v>
      </c>
      <c r="Q51" s="120" t="n">
        <v>10</v>
      </c>
      <c r="R51" s="122" t="n">
        <f aca="false">SUM(P51/Q51)</f>
        <v>3.35685</v>
      </c>
    </row>
    <row r="52" customFormat="false" ht="15" hidden="false" customHeight="false" outlineLevel="0" collapsed="false">
      <c r="A52" s="139" t="s">
        <v>115</v>
      </c>
      <c r="B52" s="140" t="n">
        <v>23</v>
      </c>
      <c r="C52" s="141" t="n">
        <v>19.5</v>
      </c>
      <c r="D52" s="142" t="n">
        <f aca="false">SUM(B52*C52)</f>
        <v>448.5</v>
      </c>
      <c r="N52" s="120" t="s">
        <v>119</v>
      </c>
      <c r="O52" s="121" t="n">
        <v>58.09</v>
      </c>
      <c r="P52" s="122" t="n">
        <f aca="false">SUM(O52*1.15)</f>
        <v>66.8035</v>
      </c>
      <c r="Q52" s="120" t="n">
        <v>10</v>
      </c>
      <c r="R52" s="122" t="n">
        <f aca="false">SUM(P52/Q52)</f>
        <v>6.68035</v>
      </c>
    </row>
    <row r="53" customFormat="false" ht="15" hidden="false" customHeight="false" outlineLevel="0" collapsed="false">
      <c r="A53" s="135" t="s">
        <v>120</v>
      </c>
      <c r="B53" s="135"/>
      <c r="C53" s="136" t="s">
        <v>112</v>
      </c>
      <c r="D53" s="137" t="s">
        <v>113</v>
      </c>
      <c r="N53" s="120" t="s">
        <v>121</v>
      </c>
      <c r="O53" s="121" t="n">
        <v>59.33</v>
      </c>
      <c r="P53" s="122" t="n">
        <f aca="false">SUM(O53*1.15)</f>
        <v>68.2295</v>
      </c>
      <c r="Q53" s="120" t="n">
        <v>10</v>
      </c>
      <c r="R53" s="122" t="n">
        <f aca="false">SUM(P53/Q53)</f>
        <v>6.82295</v>
      </c>
    </row>
    <row r="54" customFormat="false" ht="15" hidden="false" customHeight="false" outlineLevel="0" collapsed="false">
      <c r="A54" s="143" t="s">
        <v>115</v>
      </c>
      <c r="B54" s="144" t="n">
        <v>35</v>
      </c>
      <c r="C54" s="145" t="n">
        <v>19.5</v>
      </c>
      <c r="D54" s="146" t="n">
        <f aca="false">SUM(B54*C54)</f>
        <v>682.5</v>
      </c>
      <c r="N54" s="120" t="s">
        <v>122</v>
      </c>
      <c r="O54" s="121" t="n">
        <v>76</v>
      </c>
      <c r="P54" s="122" t="n">
        <f aca="false">SUM(O54*1.15)</f>
        <v>87.4</v>
      </c>
      <c r="Q54" s="120" t="n">
        <v>10</v>
      </c>
      <c r="R54" s="122" t="n">
        <f aca="false">SUM(P54/Q54)</f>
        <v>8.74</v>
      </c>
    </row>
    <row r="55" customFormat="false" ht="15" hidden="false" customHeight="false" outlineLevel="0" collapsed="false">
      <c r="N55" s="120" t="s">
        <v>123</v>
      </c>
      <c r="O55" s="121" t="n">
        <v>23.2</v>
      </c>
      <c r="P55" s="122" t="n">
        <f aca="false">SUM(O55*1.15)</f>
        <v>26.68</v>
      </c>
      <c r="Q55" s="120" t="n">
        <v>20</v>
      </c>
      <c r="R55" s="122" t="n">
        <f aca="false">SUM(P55/Q55)</f>
        <v>1.334</v>
      </c>
    </row>
    <row r="56" customFormat="false" ht="15" hidden="false" customHeight="false" outlineLevel="0" collapsed="false">
      <c r="N56" s="120" t="s">
        <v>124</v>
      </c>
      <c r="O56" s="121" t="n">
        <v>42.75</v>
      </c>
      <c r="P56" s="122" t="n">
        <f aca="false">SUM(O56*1.15)</f>
        <v>49.1625</v>
      </c>
      <c r="Q56" s="120" t="n">
        <v>20</v>
      </c>
      <c r="R56" s="122" t="n">
        <f aca="false">SUM(P56/Q56)</f>
        <v>2.458125</v>
      </c>
    </row>
    <row r="57" customFormat="false" ht="15" hidden="false" customHeight="false" outlineLevel="0" collapsed="false">
      <c r="N57" s="120" t="s">
        <v>125</v>
      </c>
      <c r="O57" s="121" t="n">
        <v>52.75</v>
      </c>
      <c r="P57" s="122" t="n">
        <f aca="false">SUM(O57*1.15)</f>
        <v>60.6625</v>
      </c>
      <c r="Q57" s="120" t="n">
        <v>20</v>
      </c>
      <c r="R57" s="122" t="n">
        <f aca="false">SUM(P57/Q57)</f>
        <v>3.033125</v>
      </c>
    </row>
    <row r="58" customFormat="false" ht="15" hidden="false" customHeight="false" outlineLevel="0" collapsed="false">
      <c r="N58" s="120" t="s">
        <v>126</v>
      </c>
      <c r="O58" s="121" t="n">
        <v>40.95</v>
      </c>
      <c r="P58" s="122" t="n">
        <f aca="false">SUM(O58*1.15)</f>
        <v>47.0925</v>
      </c>
      <c r="Q58" s="120" t="n">
        <v>5</v>
      </c>
      <c r="R58" s="122" t="n">
        <f aca="false">SUM(P58/Q58)</f>
        <v>9.4185</v>
      </c>
    </row>
    <row r="59" customFormat="false" ht="15" hidden="false" customHeight="false" outlineLevel="0" collapsed="false">
      <c r="N59" s="120" t="s">
        <v>127</v>
      </c>
      <c r="O59" s="121" t="n">
        <v>32.56</v>
      </c>
      <c r="P59" s="122" t="n">
        <f aca="false">SUM(O59*1.15)</f>
        <v>37.444</v>
      </c>
      <c r="Q59" s="120" t="n">
        <v>10</v>
      </c>
      <c r="R59" s="122" t="n">
        <f aca="false">SUM(P59/Q59)</f>
        <v>3.7444</v>
      </c>
    </row>
    <row r="60" customFormat="false" ht="15" hidden="false" customHeight="false" outlineLevel="0" collapsed="false">
      <c r="N60" s="120" t="s">
        <v>128</v>
      </c>
      <c r="O60" s="121" t="n">
        <v>6.06</v>
      </c>
      <c r="P60" s="122" t="n">
        <f aca="false">SUM(O60*1.15)</f>
        <v>6.969</v>
      </c>
      <c r="Q60" s="120" t="n">
        <v>25</v>
      </c>
      <c r="R60" s="122" t="n">
        <f aca="false">SUM(P60/Q60)</f>
        <v>0.27876</v>
      </c>
    </row>
    <row r="61" customFormat="false" ht="15" hidden="false" customHeight="false" outlineLevel="0" collapsed="false">
      <c r="N61" s="120" t="s">
        <v>129</v>
      </c>
      <c r="O61" s="121" t="n">
        <v>7.17</v>
      </c>
      <c r="P61" s="122" t="n">
        <f aca="false">SUM(O61*1.15)</f>
        <v>8.2455</v>
      </c>
      <c r="Q61" s="120" t="n">
        <v>15</v>
      </c>
      <c r="R61" s="122" t="n">
        <f aca="false">SUM(P61/Q61)</f>
        <v>0.5497</v>
      </c>
    </row>
    <row r="62" customFormat="false" ht="15" hidden="false" customHeight="false" outlineLevel="0" collapsed="false">
      <c r="N62" s="120" t="s">
        <v>130</v>
      </c>
      <c r="O62" s="121" t="n">
        <v>9.89</v>
      </c>
      <c r="P62" s="122" t="n">
        <f aca="false">SUM(O62*1.15)</f>
        <v>11.3735</v>
      </c>
      <c r="Q62" s="120" t="n">
        <v>15</v>
      </c>
      <c r="R62" s="122" t="n">
        <f aca="false">SUM(P62/Q62)</f>
        <v>0.758233333333333</v>
      </c>
    </row>
    <row r="63" customFormat="false" ht="15" hidden="false" customHeight="false" outlineLevel="0" collapsed="false">
      <c r="N63" s="120" t="s">
        <v>131</v>
      </c>
      <c r="O63" s="121" t="n">
        <v>13.63</v>
      </c>
      <c r="P63" s="122" t="n">
        <f aca="false">SUM(O63*1.15)</f>
        <v>15.6745</v>
      </c>
      <c r="Q63" s="120" t="n">
        <v>15</v>
      </c>
      <c r="R63" s="122" t="n">
        <f aca="false">SUM(P63/Q63)</f>
        <v>1.04496666666667</v>
      </c>
    </row>
    <row r="64" customFormat="false" ht="15" hidden="false" customHeight="false" outlineLevel="0" collapsed="false">
      <c r="N64" s="120" t="s">
        <v>132</v>
      </c>
      <c r="O64" s="121" t="n">
        <v>28.35</v>
      </c>
      <c r="P64" s="122" t="n">
        <f aca="false">SUM(O64*1.15)</f>
        <v>32.6025</v>
      </c>
      <c r="Q64" s="120" t="n">
        <v>25</v>
      </c>
      <c r="R64" s="122" t="n">
        <f aca="false">SUM(P64/Q64)</f>
        <v>1.3041</v>
      </c>
    </row>
    <row r="65" customFormat="false" ht="15" hidden="false" customHeight="false" outlineLevel="0" collapsed="false">
      <c r="N65" s="120" t="s">
        <v>133</v>
      </c>
      <c r="O65" s="121" t="n">
        <v>28.35</v>
      </c>
      <c r="P65" s="122" t="n">
        <f aca="false">SUM(O65*1.15)</f>
        <v>32.6025</v>
      </c>
      <c r="Q65" s="120" t="n">
        <v>50</v>
      </c>
      <c r="R65" s="122" t="n">
        <f aca="false">SUM(P65/Q65)</f>
        <v>0.65205</v>
      </c>
    </row>
    <row r="66" customFormat="false" ht="15" hidden="false" customHeight="false" outlineLevel="0" collapsed="false">
      <c r="N66" s="120" t="s">
        <v>134</v>
      </c>
      <c r="O66" s="121" t="n">
        <v>7.91</v>
      </c>
      <c r="P66" s="122" t="n">
        <f aca="false">SUM(O66*1.15)</f>
        <v>9.0965</v>
      </c>
      <c r="Q66" s="120" t="n">
        <v>15</v>
      </c>
      <c r="R66" s="122" t="n">
        <f aca="false">SUM(P66/Q66)</f>
        <v>0.606433333333333</v>
      </c>
    </row>
    <row r="67" customFormat="false" ht="15" hidden="false" customHeight="false" outlineLevel="0" collapsed="false">
      <c r="N67" s="120" t="s">
        <v>135</v>
      </c>
      <c r="O67" s="121" t="n">
        <v>39.18</v>
      </c>
      <c r="P67" s="122" t="n">
        <f aca="false">SUM(O67*1.15)</f>
        <v>45.057</v>
      </c>
      <c r="Q67" s="120" t="n">
        <v>10</v>
      </c>
      <c r="R67" s="122" t="n">
        <f aca="false">SUM(P67/Q67)</f>
        <v>4.5057</v>
      </c>
    </row>
    <row r="68" customFormat="false" ht="15" hidden="false" customHeight="false" outlineLevel="0" collapsed="false">
      <c r="N68" s="120" t="s">
        <v>136</v>
      </c>
      <c r="O68" s="121" t="n">
        <v>55</v>
      </c>
      <c r="P68" s="122" t="n">
        <f aca="false">SUM(O68*1.15)</f>
        <v>63.25</v>
      </c>
      <c r="Q68" s="120" t="n">
        <v>10</v>
      </c>
      <c r="R68" s="122" t="n">
        <f aca="false">SUM(P68/Q68)</f>
        <v>6.325</v>
      </c>
    </row>
    <row r="69" customFormat="false" ht="15" hidden="false" customHeight="false" outlineLevel="0" collapsed="false">
      <c r="N69" s="120" t="s">
        <v>137</v>
      </c>
      <c r="O69" s="121" t="n">
        <v>62.64</v>
      </c>
      <c r="P69" s="122" t="n">
        <f aca="false">SUM(O69*1.15)</f>
        <v>72.036</v>
      </c>
      <c r="Q69" s="120" t="n">
        <v>10</v>
      </c>
      <c r="R69" s="122" t="n">
        <f aca="false">SUM(P69/Q69)</f>
        <v>7.2036</v>
      </c>
    </row>
    <row r="70" customFormat="false" ht="15" hidden="false" customHeight="false" outlineLevel="0" collapsed="false">
      <c r="N70" s="120" t="s">
        <v>138</v>
      </c>
      <c r="O70" s="121" t="n">
        <v>91.39</v>
      </c>
      <c r="P70" s="122" t="n">
        <f aca="false">SUM(O70*1.15)</f>
        <v>105.0985</v>
      </c>
      <c r="Q70" s="120" t="n">
        <v>5</v>
      </c>
      <c r="R70" s="122" t="n">
        <f aca="false">SUM(P70/Q70)</f>
        <v>21.0197</v>
      </c>
    </row>
    <row r="71" customFormat="false" ht="15" hidden="false" customHeight="false" outlineLevel="0" collapsed="false">
      <c r="N71" s="120" t="s">
        <v>139</v>
      </c>
      <c r="O71" s="121" t="n">
        <v>29</v>
      </c>
      <c r="P71" s="122" t="n">
        <f aca="false">SUM(O71*1.15)</f>
        <v>33.35</v>
      </c>
      <c r="Q71" s="120" t="n">
        <v>5</v>
      </c>
      <c r="R71" s="122" t="n">
        <f aca="false">SUM(P71/Q71)</f>
        <v>6.67</v>
      </c>
    </row>
    <row r="72" customFormat="false" ht="15" hidden="false" customHeight="false" outlineLevel="0" collapsed="false">
      <c r="N72" s="120" t="s">
        <v>140</v>
      </c>
      <c r="O72" s="121" t="n">
        <v>5.93</v>
      </c>
      <c r="P72" s="122" t="n">
        <f aca="false">SUM(O72*1.15)</f>
        <v>6.8195</v>
      </c>
      <c r="Q72" s="120" t="n">
        <v>100</v>
      </c>
      <c r="R72" s="122" t="n">
        <f aca="false">SUM(P72/Q72)</f>
        <v>0.068195</v>
      </c>
    </row>
    <row r="73" customFormat="false" ht="15" hidden="false" customHeight="false" outlineLevel="0" collapsed="false">
      <c r="N73" s="120" t="s">
        <v>141</v>
      </c>
      <c r="O73" s="121" t="n">
        <v>10.9</v>
      </c>
      <c r="P73" s="122" t="n">
        <f aca="false">SUM(O73*1.15)</f>
        <v>12.535</v>
      </c>
      <c r="Q73" s="120" t="n">
        <v>40</v>
      </c>
      <c r="R73" s="122" t="n">
        <f aca="false">SUM(P73/Q73)</f>
        <v>0.313375</v>
      </c>
    </row>
    <row r="74" customFormat="false" ht="15" hidden="false" customHeight="false" outlineLevel="0" collapsed="false">
      <c r="N74" s="120" t="s">
        <v>141</v>
      </c>
      <c r="O74" s="121" t="n">
        <v>5.25</v>
      </c>
      <c r="P74" s="122" t="n">
        <f aca="false">SUM(O74*1.15)</f>
        <v>6.0375</v>
      </c>
      <c r="Q74" s="120" t="n">
        <v>50</v>
      </c>
      <c r="R74" s="122" t="n">
        <f aca="false">SUM(P74/Q74)</f>
        <v>0.12075</v>
      </c>
    </row>
    <row r="75" customFormat="false" ht="15" hidden="false" customHeight="false" outlineLevel="0" collapsed="false">
      <c r="N75" s="120" t="s">
        <v>142</v>
      </c>
      <c r="O75" s="121" t="n">
        <v>1.08</v>
      </c>
      <c r="P75" s="122" t="n">
        <f aca="false">SUM(O75*1.15)</f>
        <v>1.242</v>
      </c>
      <c r="Q75" s="120" t="n">
        <v>1</v>
      </c>
      <c r="R75" s="122" t="n">
        <f aca="false">SUM(P75/Q75)</f>
        <v>1.242</v>
      </c>
    </row>
    <row r="76" customFormat="false" ht="15" hidden="false" customHeight="false" outlineLevel="0" collapsed="false">
      <c r="N76" s="120" t="s">
        <v>143</v>
      </c>
      <c r="O76" s="121" t="n">
        <v>3.76</v>
      </c>
      <c r="P76" s="122" t="n">
        <f aca="false">SUM(O76*1.15)</f>
        <v>4.324</v>
      </c>
      <c r="Q76" s="120" t="n">
        <v>1</v>
      </c>
      <c r="R76" s="122" t="n">
        <f aca="false">SUM(P76/Q76)</f>
        <v>4.324</v>
      </c>
    </row>
    <row r="77" customFormat="false" ht="15" hidden="false" customHeight="false" outlineLevel="0" collapsed="false">
      <c r="N77" s="120" t="s">
        <v>144</v>
      </c>
      <c r="O77" s="121" t="n">
        <v>5.4</v>
      </c>
      <c r="P77" s="122" t="n">
        <f aca="false">SUM(O77*1.15)</f>
        <v>6.21</v>
      </c>
      <c r="Q77" s="120" t="n">
        <v>1</v>
      </c>
      <c r="R77" s="122" t="n">
        <f aca="false">SUM(P77/Q77)</f>
        <v>6.21</v>
      </c>
    </row>
    <row r="78" customFormat="false" ht="15" hidden="false" customHeight="false" outlineLevel="0" collapsed="false">
      <c r="N78" s="120" t="s">
        <v>145</v>
      </c>
      <c r="O78" s="121" t="n">
        <v>8.05</v>
      </c>
      <c r="P78" s="122" t="n">
        <f aca="false">SUM(O78*1.15)</f>
        <v>9.2575</v>
      </c>
      <c r="Q78" s="120" t="n">
        <v>50</v>
      </c>
      <c r="R78" s="122" t="n">
        <f aca="false">SUM(P78/Q78)</f>
        <v>0.18515</v>
      </c>
    </row>
    <row r="79" customFormat="false" ht="15" hidden="false" customHeight="false" outlineLevel="0" collapsed="false">
      <c r="N79" s="120" t="s">
        <v>146</v>
      </c>
      <c r="O79" s="121" t="n">
        <v>10.2</v>
      </c>
      <c r="P79" s="122" t="n">
        <f aca="false">SUM(O79*1.15)</f>
        <v>11.73</v>
      </c>
      <c r="Q79" s="120" t="n">
        <v>50</v>
      </c>
      <c r="R79" s="122" t="n">
        <f aca="false">SUM(P79/Q79)</f>
        <v>0.2346</v>
      </c>
    </row>
    <row r="80" customFormat="false" ht="15" hidden="false" customHeight="false" outlineLevel="0" collapsed="false">
      <c r="N80" s="120" t="s">
        <v>147</v>
      </c>
      <c r="O80" s="121" t="n">
        <v>23.1</v>
      </c>
      <c r="P80" s="122" t="n">
        <f aca="false">SUM(O80*1.15)</f>
        <v>26.565</v>
      </c>
      <c r="Q80" s="120" t="n">
        <v>50</v>
      </c>
      <c r="R80" s="122" t="n">
        <f aca="false">SUM(P80/Q80)</f>
        <v>0.5313</v>
      </c>
    </row>
    <row r="81" customFormat="false" ht="15" hidden="false" customHeight="false" outlineLevel="0" collapsed="false">
      <c r="N81" s="120" t="s">
        <v>148</v>
      </c>
      <c r="O81" s="121" t="n">
        <v>0.94</v>
      </c>
      <c r="P81" s="122" t="n">
        <f aca="false">SUM(O81*1.15)</f>
        <v>1.081</v>
      </c>
      <c r="Q81" s="120" t="n">
        <v>100</v>
      </c>
      <c r="R81" s="122" t="n">
        <f aca="false">SUM(P81/Q81)</f>
        <v>0.01081</v>
      </c>
    </row>
    <row r="82" customFormat="false" ht="15" hidden="false" customHeight="false" outlineLevel="0" collapsed="false">
      <c r="N82" s="120" t="s">
        <v>149</v>
      </c>
      <c r="O82" s="121" t="n">
        <v>1.94</v>
      </c>
      <c r="P82" s="122" t="n">
        <f aca="false">SUM(O82*1.15)</f>
        <v>2.231</v>
      </c>
      <c r="Q82" s="120" t="n">
        <v>100</v>
      </c>
      <c r="R82" s="122" t="n">
        <f aca="false">SUM(P82/Q82)</f>
        <v>0.02231</v>
      </c>
    </row>
    <row r="83" customFormat="false" ht="15" hidden="false" customHeight="false" outlineLevel="0" collapsed="false">
      <c r="N83" s="120" t="s">
        <v>150</v>
      </c>
      <c r="O83" s="121" t="n">
        <v>2.97</v>
      </c>
      <c r="P83" s="122" t="n">
        <f aca="false">SUM(O83*1.15)</f>
        <v>3.4155</v>
      </c>
      <c r="Q83" s="120" t="n">
        <v>100</v>
      </c>
      <c r="R83" s="122" t="n">
        <f aca="false">SUM(P83/Q83)</f>
        <v>0.034155</v>
      </c>
    </row>
    <row r="84" customFormat="false" ht="15" hidden="false" customHeight="false" outlineLevel="0" collapsed="false">
      <c r="N84" s="120" t="s">
        <v>151</v>
      </c>
      <c r="O84" s="121" t="n">
        <v>3.5</v>
      </c>
      <c r="P84" s="122" t="n">
        <f aca="false">SUM(O84*1.15)</f>
        <v>4.025</v>
      </c>
      <c r="Q84" s="120" t="n">
        <v>100</v>
      </c>
      <c r="R84" s="122" t="n">
        <f aca="false">SUM(P84/Q84)</f>
        <v>0.04025</v>
      </c>
    </row>
    <row r="85" customFormat="false" ht="15" hidden="false" customHeight="false" outlineLevel="0" collapsed="false">
      <c r="N85" s="120" t="s">
        <v>152</v>
      </c>
      <c r="O85" s="121" t="n">
        <v>0.55</v>
      </c>
      <c r="P85" s="122" t="n">
        <f aca="false">SUM(O85*1.15)</f>
        <v>0.6325</v>
      </c>
      <c r="Q85" s="120" t="n">
        <v>1</v>
      </c>
      <c r="R85" s="122" t="n">
        <f aca="false">SUM(P85/Q85)</f>
        <v>0.6325</v>
      </c>
    </row>
    <row r="86" customFormat="false" ht="15" hidden="false" customHeight="false" outlineLevel="0" collapsed="false">
      <c r="N86" s="120" t="s">
        <v>153</v>
      </c>
      <c r="O86" s="121" t="n">
        <v>0.63</v>
      </c>
      <c r="P86" s="122" t="n">
        <f aca="false">SUM(O86*1.15)</f>
        <v>0.7245</v>
      </c>
      <c r="Q86" s="120" t="n">
        <v>1</v>
      </c>
      <c r="R86" s="122" t="n">
        <f aca="false">SUM(P86/Q86)</f>
        <v>0.7245</v>
      </c>
    </row>
    <row r="87" customFormat="false" ht="15" hidden="false" customHeight="false" outlineLevel="0" collapsed="false">
      <c r="N87" s="120" t="s">
        <v>154</v>
      </c>
      <c r="O87" s="121" t="n">
        <v>0.8</v>
      </c>
      <c r="P87" s="122" t="n">
        <f aca="false">SUM(O87*1.15)</f>
        <v>0.92</v>
      </c>
      <c r="Q87" s="120" t="n">
        <v>1</v>
      </c>
      <c r="R87" s="122" t="n">
        <f aca="false">SUM(P87/Q87)</f>
        <v>0.92</v>
      </c>
    </row>
    <row r="88" customFormat="false" ht="15" hidden="false" customHeight="false" outlineLevel="0" collapsed="false">
      <c r="N88" s="120" t="s">
        <v>155</v>
      </c>
      <c r="O88" s="121" t="n">
        <v>0.95</v>
      </c>
      <c r="P88" s="122" t="n">
        <f aca="false">SUM(O88*1.15)</f>
        <v>1.0925</v>
      </c>
      <c r="Q88" s="120" t="n">
        <v>1</v>
      </c>
      <c r="R88" s="122" t="n">
        <f aca="false">SUM(P88/Q88)</f>
        <v>1.0925</v>
      </c>
    </row>
    <row r="89" customFormat="false" ht="15" hidden="false" customHeight="false" outlineLevel="0" collapsed="false">
      <c r="N89" s="120" t="s">
        <v>156</v>
      </c>
      <c r="O89" s="121" t="n">
        <v>1.2</v>
      </c>
      <c r="P89" s="122" t="n">
        <f aca="false">SUM(O89*1.15)</f>
        <v>1.38</v>
      </c>
      <c r="Q89" s="120" t="n">
        <v>1</v>
      </c>
      <c r="R89" s="122" t="n">
        <f aca="false">SUM(P89/Q89)</f>
        <v>1.38</v>
      </c>
    </row>
    <row r="90" customFormat="false" ht="15" hidden="false" customHeight="false" outlineLevel="0" collapsed="false">
      <c r="N90" s="120" t="s">
        <v>157</v>
      </c>
      <c r="O90" s="121" t="n">
        <v>1.62</v>
      </c>
      <c r="P90" s="122" t="n">
        <f aca="false">SUM(O90*1.15)</f>
        <v>1.863</v>
      </c>
      <c r="Q90" s="120" t="n">
        <v>1</v>
      </c>
      <c r="R90" s="122" t="n">
        <f aca="false">SUM(P90/Q90)</f>
        <v>1.863</v>
      </c>
    </row>
    <row r="91" customFormat="false" ht="15" hidden="false" customHeight="false" outlineLevel="0" collapsed="false">
      <c r="N91" s="120" t="s">
        <v>158</v>
      </c>
      <c r="O91" s="121" t="n">
        <v>1.95</v>
      </c>
      <c r="P91" s="122" t="n">
        <f aca="false">SUM(O91*1.15)</f>
        <v>2.2425</v>
      </c>
      <c r="Q91" s="120" t="n">
        <v>1</v>
      </c>
      <c r="R91" s="122" t="n">
        <f aca="false">SUM(P91/Q91)</f>
        <v>2.2425</v>
      </c>
    </row>
    <row r="92" customFormat="false" ht="15" hidden="false" customHeight="false" outlineLevel="0" collapsed="false">
      <c r="N92" s="120" t="s">
        <v>159</v>
      </c>
      <c r="O92" s="121" t="n">
        <v>1.31</v>
      </c>
      <c r="P92" s="122" t="n">
        <v>2.64</v>
      </c>
      <c r="Q92" s="120" t="n">
        <v>1</v>
      </c>
      <c r="R92" s="122" t="n">
        <f aca="false">SUM(P92/Q92)</f>
        <v>2.64</v>
      </c>
    </row>
    <row r="93" customFormat="false" ht="15" hidden="false" customHeight="false" outlineLevel="0" collapsed="false">
      <c r="N93" s="120" t="s">
        <v>160</v>
      </c>
      <c r="O93" s="121" t="n">
        <v>1.75</v>
      </c>
      <c r="P93" s="122" t="n">
        <v>4.25</v>
      </c>
      <c r="Q93" s="120" t="n">
        <v>1</v>
      </c>
      <c r="R93" s="122" t="n">
        <f aca="false">SUM(P93/Q93)</f>
        <v>4.25</v>
      </c>
    </row>
    <row r="94" customFormat="false" ht="15" hidden="false" customHeight="false" outlineLevel="0" collapsed="false">
      <c r="N94" s="120" t="s">
        <v>161</v>
      </c>
      <c r="O94" s="121" t="n">
        <v>2.85</v>
      </c>
      <c r="P94" s="122" t="n">
        <v>6.27</v>
      </c>
      <c r="Q94" s="120" t="n">
        <v>1</v>
      </c>
      <c r="R94" s="122" t="n">
        <f aca="false">SUM(P94/Q94)</f>
        <v>6.27</v>
      </c>
    </row>
    <row r="95" customFormat="false" ht="15" hidden="false" customHeight="false" outlineLevel="0" collapsed="false">
      <c r="N95" s="120" t="s">
        <v>162</v>
      </c>
      <c r="O95" s="121" t="n">
        <v>5.21</v>
      </c>
      <c r="P95" s="122" t="n">
        <v>7.47</v>
      </c>
      <c r="Q95" s="120" t="n">
        <v>1</v>
      </c>
      <c r="R95" s="122" t="n">
        <f aca="false">SUM(P95/Q95)</f>
        <v>7.47</v>
      </c>
    </row>
    <row r="96" customFormat="false" ht="15" hidden="false" customHeight="false" outlineLevel="0" collapsed="false">
      <c r="N96" s="120" t="s">
        <v>163</v>
      </c>
      <c r="O96" s="147" t="n">
        <v>0.4</v>
      </c>
      <c r="P96" s="122" t="n">
        <f aca="false">SUM(O96*1.15)</f>
        <v>0.46</v>
      </c>
      <c r="Q96" s="120" t="n">
        <v>1</v>
      </c>
      <c r="R96" s="122" t="n">
        <f aca="false">SUM(P96/Q96)</f>
        <v>0.46</v>
      </c>
    </row>
    <row r="97" customFormat="false" ht="15" hidden="false" customHeight="false" outlineLevel="0" collapsed="false">
      <c r="N97" s="120" t="s">
        <v>164</v>
      </c>
      <c r="O97" s="147" t="n">
        <v>0.66</v>
      </c>
      <c r="P97" s="122" t="n">
        <f aca="false">SUM(O97*1.15)</f>
        <v>0.759</v>
      </c>
      <c r="Q97" s="120" t="n">
        <v>1</v>
      </c>
      <c r="R97" s="122" t="n">
        <f aca="false">SUM(P97/Q97)</f>
        <v>0.759</v>
      </c>
    </row>
    <row r="98" customFormat="false" ht="15" hidden="false" customHeight="false" outlineLevel="0" collapsed="false">
      <c r="N98" s="120" t="s">
        <v>165</v>
      </c>
      <c r="O98" s="121" t="n">
        <v>1.55</v>
      </c>
      <c r="P98" s="122" t="n">
        <f aca="false">SUM(O98*1.15)</f>
        <v>1.7825</v>
      </c>
      <c r="Q98" s="120" t="n">
        <v>1</v>
      </c>
      <c r="R98" s="122" t="n">
        <f aca="false">SUM(P98/Q98)</f>
        <v>1.7825</v>
      </c>
    </row>
    <row r="99" customFormat="false" ht="15" hidden="false" customHeight="false" outlineLevel="0" collapsed="false">
      <c r="N99" s="120" t="s">
        <v>166</v>
      </c>
      <c r="O99" s="121" t="n">
        <v>29.5</v>
      </c>
      <c r="P99" s="122" t="n">
        <f aca="false">SUM(O99*1.15)</f>
        <v>33.925</v>
      </c>
      <c r="Q99" s="120" t="n">
        <v>50</v>
      </c>
      <c r="R99" s="122" t="n">
        <f aca="false">SUM(P99/Q99)</f>
        <v>0.6785</v>
      </c>
    </row>
    <row r="100" customFormat="false" ht="15" hidden="false" customHeight="false" outlineLevel="0" collapsed="false">
      <c r="N100" s="120" t="s">
        <v>167</v>
      </c>
      <c r="O100" s="121" t="n">
        <v>17</v>
      </c>
      <c r="P100" s="122" t="n">
        <f aca="false">SUM(O100*1.15)</f>
        <v>19.55</v>
      </c>
      <c r="Q100" s="120" t="n">
        <v>100</v>
      </c>
      <c r="R100" s="122" t="n">
        <f aca="false">SUM(P100/Q100)</f>
        <v>0.1955</v>
      </c>
    </row>
    <row r="101" customFormat="false" ht="15" hidden="false" customHeight="false" outlineLevel="0" collapsed="false">
      <c r="N101" s="120" t="s">
        <v>168</v>
      </c>
      <c r="O101" s="121" t="n">
        <v>10.25</v>
      </c>
      <c r="P101" s="122" t="n">
        <f aca="false">SUM(O101*1.15)</f>
        <v>11.7875</v>
      </c>
      <c r="Q101" s="120" t="n">
        <v>1</v>
      </c>
      <c r="R101" s="122" t="n">
        <f aca="false">SUM(P101/Q101)</f>
        <v>11.7875</v>
      </c>
    </row>
    <row r="102" customFormat="false" ht="15" hidden="false" customHeight="false" outlineLevel="0" collapsed="false">
      <c r="N102" s="120" t="s">
        <v>169</v>
      </c>
      <c r="O102" s="121" t="n">
        <v>13.5</v>
      </c>
      <c r="P102" s="122" t="n">
        <f aca="false">SUM(O102*1.15)</f>
        <v>15.525</v>
      </c>
      <c r="Q102" s="120" t="n">
        <v>1</v>
      </c>
      <c r="R102" s="122" t="n">
        <f aca="false">SUM(P102/Q102)</f>
        <v>15.525</v>
      </c>
    </row>
    <row r="103" customFormat="false" ht="15" hidden="false" customHeight="false" outlineLevel="0" collapsed="false">
      <c r="N103" s="120" t="s">
        <v>170</v>
      </c>
      <c r="O103" s="121" t="n">
        <v>14.6</v>
      </c>
      <c r="P103" s="122" t="n">
        <f aca="false">SUM(O103*1.15)</f>
        <v>16.79</v>
      </c>
      <c r="Q103" s="120" t="n">
        <v>1</v>
      </c>
      <c r="R103" s="122" t="n">
        <f aca="false">SUM(P103/Q103)</f>
        <v>16.79</v>
      </c>
    </row>
    <row r="104" customFormat="false" ht="15" hidden="false" customHeight="false" outlineLevel="0" collapsed="false">
      <c r="N104" s="120" t="s">
        <v>171</v>
      </c>
      <c r="O104" s="121" t="n">
        <v>14.38</v>
      </c>
      <c r="P104" s="122" t="n">
        <f aca="false">SUM(O104*1.15)</f>
        <v>16.537</v>
      </c>
      <c r="Q104" s="120" t="n">
        <v>1</v>
      </c>
      <c r="R104" s="122" t="n">
        <f aca="false">SUM(P104/Q104)</f>
        <v>16.537</v>
      </c>
    </row>
    <row r="105" customFormat="false" ht="15" hidden="false" customHeight="false" outlineLevel="0" collapsed="false">
      <c r="N105" s="120" t="s">
        <v>172</v>
      </c>
      <c r="O105" s="121" t="n">
        <v>14.99</v>
      </c>
      <c r="P105" s="122" t="n">
        <f aca="false">SUM(O105*1.15)</f>
        <v>17.2385</v>
      </c>
      <c r="Q105" s="120" t="n">
        <v>1</v>
      </c>
      <c r="R105" s="122" t="n">
        <f aca="false">SUM(P105/Q105)</f>
        <v>17.2385</v>
      </c>
    </row>
    <row r="106" customFormat="false" ht="15" hidden="false" customHeight="false" outlineLevel="0" collapsed="false">
      <c r="N106" s="120" t="s">
        <v>173</v>
      </c>
      <c r="O106" s="121" t="n">
        <v>16.8</v>
      </c>
      <c r="P106" s="122" t="n">
        <f aca="false">SUM(O106*1.15)</f>
        <v>19.32</v>
      </c>
      <c r="Q106" s="120" t="n">
        <v>1</v>
      </c>
      <c r="R106" s="122" t="n">
        <f aca="false">SUM(P106/Q106)</f>
        <v>19.32</v>
      </c>
    </row>
    <row r="107" customFormat="false" ht="15" hidden="false" customHeight="false" outlineLevel="0" collapsed="false">
      <c r="N107" s="120" t="s">
        <v>174</v>
      </c>
      <c r="O107" s="121" t="n">
        <v>27.98</v>
      </c>
      <c r="P107" s="122" t="n">
        <f aca="false">SUM(O107*1.15)</f>
        <v>32.177</v>
      </c>
      <c r="Q107" s="120" t="n">
        <v>1</v>
      </c>
      <c r="R107" s="122" t="n">
        <f aca="false">SUM(P107/Q107)</f>
        <v>32.177</v>
      </c>
    </row>
    <row r="108" customFormat="false" ht="15" hidden="false" customHeight="false" outlineLevel="0" collapsed="false">
      <c r="N108" s="120" t="s">
        <v>175</v>
      </c>
      <c r="O108" s="121" t="n">
        <v>13.8</v>
      </c>
      <c r="P108" s="122" t="n">
        <f aca="false">SUM(O108*1.15)</f>
        <v>15.87</v>
      </c>
      <c r="Q108" s="120" t="n">
        <v>500</v>
      </c>
      <c r="R108" s="122" t="n">
        <f aca="false">SUM(P108/Q108)</f>
        <v>0.03174</v>
      </c>
    </row>
    <row r="109" customFormat="false" ht="15" hidden="false" customHeight="false" outlineLevel="0" collapsed="false">
      <c r="N109" s="120" t="s">
        <v>175</v>
      </c>
      <c r="O109" s="121" t="n">
        <v>3.15</v>
      </c>
      <c r="P109" s="122" t="n">
        <f aca="false">SUM(O109*1.15)</f>
        <v>3.6225</v>
      </c>
      <c r="Q109" s="120" t="n">
        <v>100</v>
      </c>
      <c r="R109" s="122" t="n">
        <f aca="false">SUM(P109/Q109)</f>
        <v>0.036225</v>
      </c>
    </row>
    <row r="110" customFormat="false" ht="15" hidden="false" customHeight="false" outlineLevel="0" collapsed="false">
      <c r="N110" s="148" t="s">
        <v>176</v>
      </c>
      <c r="O110" s="44"/>
      <c r="P110" s="45"/>
      <c r="Q110" s="46"/>
      <c r="R110" s="45"/>
    </row>
    <row r="111" customFormat="false" ht="15" hidden="false" customHeight="false" outlineLevel="0" collapsed="false">
      <c r="N111" s="149" t="s">
        <v>177</v>
      </c>
      <c r="O111" s="150" t="n">
        <v>2.95</v>
      </c>
      <c r="P111" s="151" t="n">
        <f aca="false">SUM(O111*1.15)</f>
        <v>3.3925</v>
      </c>
      <c r="Q111" s="149" t="n">
        <v>1</v>
      </c>
      <c r="R111" s="151" t="n">
        <f aca="false">SUM(P111/Q111)</f>
        <v>3.3925</v>
      </c>
    </row>
    <row r="112" customFormat="false" ht="15" hidden="false" customHeight="false" outlineLevel="0" collapsed="false">
      <c r="N112" s="149" t="s">
        <v>178</v>
      </c>
      <c r="O112" s="150" t="n">
        <v>4</v>
      </c>
      <c r="P112" s="151" t="n">
        <f aca="false">SUM(O112*1.15)</f>
        <v>4.6</v>
      </c>
      <c r="Q112" s="149" t="n">
        <v>1</v>
      </c>
      <c r="R112" s="151" t="n">
        <f aca="false">SUM(P112/Q112)</f>
        <v>4.6</v>
      </c>
    </row>
    <row r="113" customFormat="false" ht="15" hidden="false" customHeight="false" outlineLevel="0" collapsed="false">
      <c r="N113" s="149" t="s">
        <v>179</v>
      </c>
      <c r="O113" s="150" t="n">
        <v>5.3</v>
      </c>
      <c r="P113" s="151" t="n">
        <v>6.1</v>
      </c>
      <c r="Q113" s="149" t="n">
        <v>1</v>
      </c>
      <c r="R113" s="151" t="n">
        <f aca="false">SUM(P113/Q113)</f>
        <v>6.1</v>
      </c>
    </row>
    <row r="114" customFormat="false" ht="15" hidden="false" customHeight="false" outlineLevel="0" collapsed="false">
      <c r="N114" s="149" t="s">
        <v>180</v>
      </c>
      <c r="O114" s="150" t="n">
        <v>4.55</v>
      </c>
      <c r="P114" s="151" t="n">
        <f aca="false">SUM(O114*1.15)</f>
        <v>5.2325</v>
      </c>
      <c r="Q114" s="149" t="n">
        <v>50</v>
      </c>
      <c r="R114" s="151" t="n">
        <f aca="false">SUM(P114/Q114)</f>
        <v>0.10465</v>
      </c>
    </row>
    <row r="115" customFormat="false" ht="15" hidden="false" customHeight="false" outlineLevel="0" collapsed="false">
      <c r="N115" s="149" t="s">
        <v>181</v>
      </c>
      <c r="O115" s="150" t="n">
        <v>8.35</v>
      </c>
      <c r="P115" s="151" t="n">
        <f aca="false">SUM(O115*1.15)</f>
        <v>9.6025</v>
      </c>
      <c r="Q115" s="149" t="n">
        <v>50</v>
      </c>
      <c r="R115" s="151" t="n">
        <f aca="false">SUM(P115/Q115)</f>
        <v>0.19205</v>
      </c>
    </row>
    <row r="116" customFormat="false" ht="15" hidden="false" customHeight="false" outlineLevel="0" collapsed="false">
      <c r="N116" s="149" t="s">
        <v>182</v>
      </c>
      <c r="O116" s="150" t="n">
        <v>26.57</v>
      </c>
      <c r="P116" s="151" t="n">
        <f aca="false">SUM(O116*1.15)</f>
        <v>30.5555</v>
      </c>
      <c r="Q116" s="149" t="n">
        <v>20</v>
      </c>
      <c r="R116" s="151" t="n">
        <f aca="false">SUM(P116/Q116)</f>
        <v>1.527775</v>
      </c>
    </row>
    <row r="117" customFormat="false" ht="15" hidden="false" customHeight="false" outlineLevel="0" collapsed="false">
      <c r="N117" s="149" t="s">
        <v>183</v>
      </c>
      <c r="O117" s="150" t="n">
        <v>12.07</v>
      </c>
      <c r="P117" s="151" t="n">
        <f aca="false">SUM(O117*1.15)</f>
        <v>13.8805</v>
      </c>
      <c r="Q117" s="149" t="n">
        <v>50</v>
      </c>
      <c r="R117" s="151" t="n">
        <f aca="false">SUM(P117/Q117)</f>
        <v>0.27761</v>
      </c>
    </row>
    <row r="118" customFormat="false" ht="15" hidden="false" customHeight="false" outlineLevel="0" collapsed="false">
      <c r="N118" s="149" t="s">
        <v>184</v>
      </c>
      <c r="O118" s="150" t="n">
        <v>24.5</v>
      </c>
      <c r="P118" s="151" t="n">
        <f aca="false">SUM(O118*1.15)</f>
        <v>28.175</v>
      </c>
      <c r="Q118" s="149" t="n">
        <v>1</v>
      </c>
      <c r="R118" s="151" t="n">
        <f aca="false">SUM(P118/Q118)</f>
        <v>28.175</v>
      </c>
    </row>
    <row r="119" customFormat="false" ht="15" hidden="false" customHeight="false" outlineLevel="0" collapsed="false">
      <c r="N119" s="149" t="s">
        <v>185</v>
      </c>
      <c r="O119" s="150" t="n">
        <v>58.1</v>
      </c>
      <c r="P119" s="151" t="n">
        <f aca="false">SUM(O119*1.15)</f>
        <v>66.815</v>
      </c>
      <c r="Q119" s="149" t="n">
        <v>1</v>
      </c>
      <c r="R119" s="151" t="n">
        <f aca="false">SUM(P119/Q119)</f>
        <v>66.815</v>
      </c>
    </row>
    <row r="120" customFormat="false" ht="15" hidden="false" customHeight="false" outlineLevel="0" collapsed="false">
      <c r="N120" s="149" t="s">
        <v>186</v>
      </c>
      <c r="O120" s="150" t="n">
        <v>52.46</v>
      </c>
      <c r="P120" s="151" t="n">
        <f aca="false">SUM(O120*1.15)</f>
        <v>60.329</v>
      </c>
      <c r="Q120" s="149" t="n">
        <v>1</v>
      </c>
      <c r="R120" s="151" t="n">
        <f aca="false">SUM(P120/Q120)</f>
        <v>60.329</v>
      </c>
    </row>
    <row r="121" customFormat="false" ht="15" hidden="false" customHeight="false" outlineLevel="0" collapsed="false">
      <c r="N121" s="149" t="s">
        <v>187</v>
      </c>
      <c r="O121" s="150" t="n">
        <v>4.8</v>
      </c>
      <c r="P121" s="151" t="n">
        <f aca="false">SUM(O121*1.15)</f>
        <v>5.52</v>
      </c>
      <c r="Q121" s="149" t="n">
        <v>1</v>
      </c>
      <c r="R121" s="151" t="n">
        <f aca="false">SUM(P121/Q121)</f>
        <v>5.52</v>
      </c>
    </row>
    <row r="122" customFormat="false" ht="15" hidden="false" customHeight="false" outlineLevel="0" collapsed="false">
      <c r="N122" s="149" t="s">
        <v>188</v>
      </c>
      <c r="O122" s="151" t="n">
        <v>12</v>
      </c>
      <c r="P122" s="151" t="n">
        <f aca="false">SUM(O122*1.15)</f>
        <v>13.8</v>
      </c>
      <c r="Q122" s="149" t="n">
        <v>1</v>
      </c>
      <c r="R122" s="151" t="n">
        <f aca="false">SUM(P122/Q122)</f>
        <v>13.8</v>
      </c>
    </row>
    <row r="123" customFormat="false" ht="15" hidden="false" customHeight="false" outlineLevel="0" collapsed="false">
      <c r="N123" s="149" t="s">
        <v>189</v>
      </c>
      <c r="O123" s="151" t="n">
        <v>10.45</v>
      </c>
      <c r="P123" s="151" t="n">
        <f aca="false">SUM(O123*1.15)</f>
        <v>12.0175</v>
      </c>
      <c r="Q123" s="149" t="n">
        <v>1</v>
      </c>
      <c r="R123" s="151" t="n">
        <f aca="false">SUM(P123/Q123)</f>
        <v>12.0175</v>
      </c>
    </row>
    <row r="124" customFormat="false" ht="15" hidden="false" customHeight="false" outlineLevel="0" collapsed="false">
      <c r="N124" s="149" t="s">
        <v>190</v>
      </c>
      <c r="O124" s="150" t="n">
        <v>15.15</v>
      </c>
      <c r="P124" s="151" t="n">
        <f aca="false">SUM(O124*1.15)</f>
        <v>17.4225</v>
      </c>
      <c r="Q124" s="149" t="n">
        <v>1</v>
      </c>
      <c r="R124" s="151" t="n">
        <f aca="false">SUM(P124/Q124)</f>
        <v>17.4225</v>
      </c>
    </row>
    <row r="125" customFormat="false" ht="15" hidden="false" customHeight="false" outlineLevel="0" collapsed="false">
      <c r="N125" s="152" t="s">
        <v>89</v>
      </c>
      <c r="O125" s="44"/>
      <c r="P125" s="45"/>
      <c r="Q125" s="46"/>
      <c r="R125" s="45"/>
    </row>
    <row r="126" customFormat="false" ht="15" hidden="false" customHeight="false" outlineLevel="0" collapsed="false">
      <c r="N126" s="153" t="s">
        <v>191</v>
      </c>
      <c r="O126" s="154" t="n">
        <v>5.98</v>
      </c>
      <c r="P126" s="155" t="n">
        <f aca="false">SUM(O126*1.15)</f>
        <v>6.877</v>
      </c>
      <c r="Q126" s="153" t="n">
        <v>1</v>
      </c>
      <c r="R126" s="155" t="n">
        <f aca="false">SUM(P126/Q126)</f>
        <v>6.877</v>
      </c>
    </row>
    <row r="127" customFormat="false" ht="15" hidden="false" customHeight="false" outlineLevel="0" collapsed="false">
      <c r="N127" s="153" t="s">
        <v>192</v>
      </c>
      <c r="O127" s="154" t="n">
        <v>27.36</v>
      </c>
      <c r="P127" s="155" t="n">
        <f aca="false">SUM(O127*1.15)</f>
        <v>31.464</v>
      </c>
      <c r="Q127" s="153" t="n">
        <v>1</v>
      </c>
      <c r="R127" s="155" t="n">
        <f aca="false">SUM(P127/Q127)</f>
        <v>31.464</v>
      </c>
    </row>
    <row r="128" customFormat="false" ht="15" hidden="false" customHeight="false" outlineLevel="0" collapsed="false">
      <c r="N128" s="153" t="s">
        <v>193</v>
      </c>
      <c r="O128" s="154" t="n">
        <v>2.29</v>
      </c>
      <c r="P128" s="155" t="n">
        <f aca="false">SUM(O128*1.15)</f>
        <v>2.6335</v>
      </c>
      <c r="Q128" s="153" t="n">
        <v>1</v>
      </c>
      <c r="R128" s="155" t="n">
        <f aca="false">SUM(P128/Q128)</f>
        <v>2.6335</v>
      </c>
    </row>
    <row r="129" customFormat="false" ht="15" hidden="false" customHeight="false" outlineLevel="0" collapsed="false">
      <c r="N129" s="153" t="s">
        <v>194</v>
      </c>
      <c r="O129" s="154" t="n">
        <v>0.65</v>
      </c>
      <c r="P129" s="155" t="n">
        <f aca="false">SUM(O129*1.15)</f>
        <v>0.7475</v>
      </c>
      <c r="Q129" s="153" t="n">
        <v>1</v>
      </c>
      <c r="R129" s="155" t="n">
        <f aca="false">SUM(P129/Q129)</f>
        <v>0.7475</v>
      </c>
    </row>
    <row r="130" customFormat="false" ht="15" hidden="false" customHeight="false" outlineLevel="0" collapsed="false">
      <c r="N130" s="153" t="s">
        <v>195</v>
      </c>
      <c r="O130" s="154" t="n">
        <v>4</v>
      </c>
      <c r="P130" s="155" t="n">
        <f aca="false">SUM(O130*1.15)</f>
        <v>4.6</v>
      </c>
      <c r="Q130" s="153" t="n">
        <v>1</v>
      </c>
      <c r="R130" s="155" t="n">
        <f aca="false">SUM(P130/Q130)</f>
        <v>4.6</v>
      </c>
    </row>
    <row r="131" customFormat="false" ht="15" hidden="false" customHeight="false" outlineLevel="0" collapsed="false">
      <c r="N131" s="153" t="s">
        <v>196</v>
      </c>
      <c r="O131" s="154" t="n">
        <v>4</v>
      </c>
      <c r="P131" s="155" t="n">
        <f aca="false">SUM(O131*1.15)</f>
        <v>4.6</v>
      </c>
      <c r="Q131" s="153" t="n">
        <v>1</v>
      </c>
      <c r="R131" s="155" t="n">
        <f aca="false">SUM(P131/Q131)</f>
        <v>4.6</v>
      </c>
    </row>
    <row r="132" customFormat="false" ht="15" hidden="false" customHeight="false" outlineLevel="0" collapsed="false">
      <c r="N132" s="153" t="s">
        <v>197</v>
      </c>
      <c r="O132" s="154" t="n">
        <v>4</v>
      </c>
      <c r="P132" s="155" t="n">
        <f aca="false">SUM(O132*1.15)</f>
        <v>4.6</v>
      </c>
      <c r="Q132" s="153" t="n">
        <v>1</v>
      </c>
      <c r="R132" s="155" t="n">
        <f aca="false">SUM(P132/Q132)</f>
        <v>4.6</v>
      </c>
    </row>
    <row r="133" customFormat="false" ht="15" hidden="false" customHeight="false" outlineLevel="0" collapsed="false">
      <c r="N133" s="153" t="s">
        <v>198</v>
      </c>
      <c r="O133" s="155" t="n">
        <v>2.55</v>
      </c>
      <c r="P133" s="155" t="n">
        <f aca="false">SUM(O133*1.15)</f>
        <v>2.9325</v>
      </c>
      <c r="Q133" s="153" t="n">
        <v>1</v>
      </c>
      <c r="R133" s="155" t="n">
        <f aca="false">SUM(P133/Q133)</f>
        <v>2.9325</v>
      </c>
    </row>
    <row r="134" customFormat="false" ht="15" hidden="false" customHeight="false" outlineLevel="0" collapsed="false">
      <c r="N134" s="153" t="s">
        <v>199</v>
      </c>
      <c r="O134" s="154" t="n">
        <v>5.45</v>
      </c>
      <c r="P134" s="155" t="n">
        <f aca="false">SUM(O134*1.15)</f>
        <v>6.2675</v>
      </c>
      <c r="Q134" s="153" t="n">
        <v>100</v>
      </c>
      <c r="R134" s="155" t="n">
        <f aca="false">SUM(P134/Q134)</f>
        <v>0.062675</v>
      </c>
    </row>
    <row r="135" customFormat="false" ht="15" hidden="false" customHeight="false" outlineLevel="0" collapsed="false">
      <c r="N135" s="153" t="s">
        <v>200</v>
      </c>
      <c r="O135" s="154" t="n">
        <v>5.95</v>
      </c>
      <c r="P135" s="155" t="n">
        <f aca="false">SUM(O135*1.15)</f>
        <v>6.8425</v>
      </c>
      <c r="Q135" s="153" t="n">
        <v>100</v>
      </c>
      <c r="R135" s="155" t="n">
        <f aca="false">SUM(P135/Q135)</f>
        <v>0.068425</v>
      </c>
    </row>
    <row r="136" customFormat="false" ht="15" hidden="false" customHeight="false" outlineLevel="0" collapsed="false">
      <c r="N136" s="153" t="s">
        <v>201</v>
      </c>
      <c r="O136" s="154" t="n">
        <v>5.45</v>
      </c>
      <c r="P136" s="155" t="n">
        <f aca="false">SUM(O136*1.15)</f>
        <v>6.2675</v>
      </c>
      <c r="Q136" s="153" t="n">
        <v>100</v>
      </c>
      <c r="R136" s="155" t="n">
        <f aca="false">SUM(P136/Q136)</f>
        <v>0.062675</v>
      </c>
    </row>
    <row r="137" customFormat="false" ht="15" hidden="false" customHeight="false" outlineLevel="0" collapsed="false">
      <c r="N137" s="153" t="s">
        <v>202</v>
      </c>
      <c r="O137" s="154" t="n">
        <v>5.95</v>
      </c>
      <c r="P137" s="155" t="n">
        <f aca="false">SUM(O137*1.15)</f>
        <v>6.8425</v>
      </c>
      <c r="Q137" s="153" t="n">
        <v>100</v>
      </c>
      <c r="R137" s="155" t="n">
        <f aca="false">SUM(P137/Q137)</f>
        <v>0.068425</v>
      </c>
    </row>
    <row r="138" customFormat="false" ht="15" hidden="false" customHeight="false" outlineLevel="0" collapsed="false">
      <c r="N138" s="153" t="s">
        <v>203</v>
      </c>
      <c r="O138" s="154" t="n">
        <v>5.45</v>
      </c>
      <c r="P138" s="155" t="n">
        <f aca="false">SUM(O138*1.15)</f>
        <v>6.2675</v>
      </c>
      <c r="Q138" s="153" t="n">
        <v>100</v>
      </c>
      <c r="R138" s="155" t="n">
        <f aca="false">SUM(P138/Q138)</f>
        <v>0.062675</v>
      </c>
    </row>
    <row r="139" customFormat="false" ht="15" hidden="false" customHeight="false" outlineLevel="0" collapsed="false">
      <c r="N139" s="153" t="s">
        <v>204</v>
      </c>
      <c r="O139" s="154" t="n">
        <v>65</v>
      </c>
      <c r="P139" s="155" t="n">
        <f aca="false">SUM(O139*1.15)</f>
        <v>74.75</v>
      </c>
      <c r="Q139" s="153" t="n">
        <v>100</v>
      </c>
      <c r="R139" s="155" t="n">
        <f aca="false">SUM(P139/Q139)</f>
        <v>0.7475</v>
      </c>
    </row>
    <row r="140" customFormat="false" ht="15" hidden="false" customHeight="false" outlineLevel="0" collapsed="false">
      <c r="N140" s="153" t="s">
        <v>205</v>
      </c>
      <c r="O140" s="154" t="n">
        <v>13.3</v>
      </c>
      <c r="P140" s="155" t="n">
        <f aca="false">SUM(O140*1.15)</f>
        <v>15.295</v>
      </c>
      <c r="Q140" s="153" t="n">
        <v>500</v>
      </c>
      <c r="R140" s="155" t="n">
        <f aca="false">SUM(P140/Q140)</f>
        <v>0.03059</v>
      </c>
    </row>
    <row r="141" customFormat="false" ht="15" hidden="false" customHeight="false" outlineLevel="0" collapsed="false">
      <c r="N141" s="153" t="s">
        <v>206</v>
      </c>
      <c r="O141" s="154" t="n">
        <v>0</v>
      </c>
      <c r="P141" s="155" t="n">
        <v>0</v>
      </c>
      <c r="Q141" s="153" t="n">
        <v>0</v>
      </c>
      <c r="R141" s="155" t="n">
        <v>0</v>
      </c>
    </row>
    <row r="142" customFormat="false" ht="15" hidden="false" customHeight="false" outlineLevel="0" collapsed="false">
      <c r="N142" s="153" t="s">
        <v>207</v>
      </c>
      <c r="O142" s="154" t="n">
        <v>42.45</v>
      </c>
      <c r="P142" s="155" t="n">
        <f aca="false">N105164*1.15+SUM(O142*1.15)</f>
        <v>48.8175</v>
      </c>
      <c r="Q142" s="153" t="n">
        <v>10</v>
      </c>
      <c r="R142" s="155" t="n">
        <f aca="false">SUM(P142/Q142)</f>
        <v>4.88175</v>
      </c>
    </row>
    <row r="143" customFormat="false" ht="15" hidden="false" customHeight="false" outlineLevel="0" collapsed="false">
      <c r="N143" s="153" t="s">
        <v>208</v>
      </c>
      <c r="O143" s="154" t="n">
        <v>9.35</v>
      </c>
      <c r="P143" s="155" t="n">
        <f aca="false">N105165*1.15+SUM(O143*1.15)</f>
        <v>10.7525</v>
      </c>
      <c r="Q143" s="153" t="n">
        <v>1</v>
      </c>
      <c r="R143" s="155" t="n">
        <f aca="false">SUM(P143/Q143)</f>
        <v>10.7525</v>
      </c>
    </row>
    <row r="144" customFormat="false" ht="15" hidden="false" customHeight="false" outlineLevel="0" collapsed="false">
      <c r="N144" s="153" t="s">
        <v>209</v>
      </c>
      <c r="O144" s="154" t="n">
        <v>42.96</v>
      </c>
      <c r="P144" s="155" t="n">
        <f aca="false">N105166*1.15+SUM(O144*1.15)</f>
        <v>49.404</v>
      </c>
      <c r="Q144" s="153" t="n">
        <v>1</v>
      </c>
      <c r="R144" s="155" t="n">
        <f aca="false">SUM(P144/Q144)</f>
        <v>49.404</v>
      </c>
    </row>
    <row r="145" customFormat="false" ht="15" hidden="false" customHeight="false" outlineLevel="0" collapsed="false">
      <c r="N145" s="156" t="s">
        <v>210</v>
      </c>
      <c r="O145" s="157"/>
      <c r="P145" s="46"/>
      <c r="Q145" s="46"/>
      <c r="R145" s="45"/>
    </row>
    <row r="146" customFormat="false" ht="15" hidden="false" customHeight="false" outlineLevel="0" collapsed="false">
      <c r="N146" s="158" t="s">
        <v>211</v>
      </c>
      <c r="O146" s="159" t="n">
        <v>20</v>
      </c>
      <c r="P146" s="160" t="n">
        <f aca="false">SUM(O146*1.15)</f>
        <v>23</v>
      </c>
      <c r="Q146" s="158" t="n">
        <v>30</v>
      </c>
      <c r="R146" s="160" t="n">
        <f aca="false">SUM(P146/Q146)</f>
        <v>0.766666666666667</v>
      </c>
    </row>
    <row r="147" customFormat="false" ht="15" hidden="false" customHeight="false" outlineLevel="0" collapsed="false">
      <c r="N147" s="158" t="s">
        <v>212</v>
      </c>
      <c r="O147" s="160" t="n">
        <v>1.09</v>
      </c>
      <c r="P147" s="160" t="n">
        <f aca="false">SUM(O147*1.15)</f>
        <v>1.2535</v>
      </c>
      <c r="Q147" s="158" t="n">
        <v>1</v>
      </c>
      <c r="R147" s="160" t="n">
        <f aca="false">SUM(P147/Q147)</f>
        <v>1.2535</v>
      </c>
    </row>
    <row r="148" customFormat="false" ht="15" hidden="false" customHeight="false" outlineLevel="0" collapsed="false">
      <c r="N148" s="158" t="s">
        <v>213</v>
      </c>
      <c r="O148" s="159" t="n">
        <v>17.55</v>
      </c>
      <c r="P148" s="160" t="n">
        <f aca="false">SUM(O148*1.15)</f>
        <v>20.1825</v>
      </c>
      <c r="Q148" s="158" t="n">
        <v>50</v>
      </c>
      <c r="R148" s="160" t="n">
        <f aca="false">SUM(P148/Q148)</f>
        <v>0.40365</v>
      </c>
    </row>
    <row r="149" customFormat="false" ht="15" hidden="false" customHeight="false" outlineLevel="0" collapsed="false">
      <c r="N149" s="161" t="s">
        <v>214</v>
      </c>
      <c r="O149" s="159" t="n">
        <v>15</v>
      </c>
      <c r="P149" s="160" t="n">
        <f aca="false">SUM(O149*1.15)</f>
        <v>17.25</v>
      </c>
      <c r="Q149" s="158" t="n">
        <v>100</v>
      </c>
      <c r="R149" s="160" t="n">
        <f aca="false">SUM(P149/Q149)</f>
        <v>0.1725</v>
      </c>
    </row>
    <row r="150" customFormat="false" ht="15" hidden="false" customHeight="false" outlineLevel="0" collapsed="false">
      <c r="N150" s="162" t="s">
        <v>215</v>
      </c>
      <c r="O150" s="159" t="n">
        <v>14.58</v>
      </c>
      <c r="P150" s="160" t="n">
        <f aca="false">SUM(O150*1.15)</f>
        <v>16.767</v>
      </c>
      <c r="Q150" s="158" t="n">
        <v>100</v>
      </c>
      <c r="R150" s="160" t="n">
        <f aca="false">SUM(P150/Q150)</f>
        <v>0.16767</v>
      </c>
    </row>
    <row r="151" customFormat="false" ht="15" hidden="false" customHeight="false" outlineLevel="0" collapsed="false">
      <c r="N151" s="162" t="s">
        <v>216</v>
      </c>
      <c r="O151" s="159" t="n">
        <v>10.85</v>
      </c>
      <c r="P151" s="160" t="n">
        <f aca="false">SUM(O151*1.15)</f>
        <v>12.4775</v>
      </c>
      <c r="Q151" s="158" t="n">
        <v>100</v>
      </c>
      <c r="R151" s="160" t="n">
        <f aca="false">SUM(P151/Q151)</f>
        <v>0.124775</v>
      </c>
    </row>
    <row r="152" customFormat="false" ht="15" hidden="false" customHeight="false" outlineLevel="0" collapsed="false">
      <c r="N152" s="162" t="s">
        <v>217</v>
      </c>
      <c r="O152" s="159" t="n">
        <v>14.26</v>
      </c>
      <c r="P152" s="160" t="n">
        <f aca="false">SUM(O152*1.15)</f>
        <v>16.399</v>
      </c>
      <c r="Q152" s="158" t="n">
        <v>100</v>
      </c>
      <c r="R152" s="160" t="n">
        <f aca="false">SUM(P152/Q152)</f>
        <v>0.16399</v>
      </c>
    </row>
    <row r="153" customFormat="false" ht="15" hidden="false" customHeight="false" outlineLevel="0" collapsed="false">
      <c r="N153" s="163" t="s">
        <v>218</v>
      </c>
      <c r="O153" s="157"/>
      <c r="P153" s="46"/>
      <c r="Q153" s="46"/>
      <c r="R153" s="45"/>
    </row>
    <row r="154" customFormat="false" ht="15" hidden="false" customHeight="false" outlineLevel="0" collapsed="false">
      <c r="N154" s="164" t="s">
        <v>219</v>
      </c>
      <c r="O154" s="165" t="n">
        <v>88.75</v>
      </c>
      <c r="P154" s="166" t="n">
        <f aca="false">SUM(O154*1.15)</f>
        <v>102.0625</v>
      </c>
      <c r="Q154" s="164" t="n">
        <v>20</v>
      </c>
      <c r="R154" s="166" t="n">
        <f aca="false">SUM(P154/Q154)</f>
        <v>5.103125</v>
      </c>
    </row>
    <row r="155" customFormat="false" ht="15" hidden="false" customHeight="false" outlineLevel="0" collapsed="false">
      <c r="N155" s="164" t="s">
        <v>220</v>
      </c>
      <c r="O155" s="165" t="n">
        <v>88.8</v>
      </c>
      <c r="P155" s="166" t="n">
        <f aca="false">SUM(O155*1.15)</f>
        <v>102.12</v>
      </c>
      <c r="Q155" s="164" t="n">
        <v>20</v>
      </c>
      <c r="R155" s="166" t="n">
        <f aca="false">SUM(P155/Q155)</f>
        <v>5.106</v>
      </c>
    </row>
    <row r="156" customFormat="false" ht="15" hidden="false" customHeight="false" outlineLevel="0" collapsed="false">
      <c r="N156" s="164" t="s">
        <v>221</v>
      </c>
      <c r="O156" s="165" t="n">
        <v>88.8</v>
      </c>
      <c r="P156" s="166" t="n">
        <f aca="false">SUM(O156*1.15)</f>
        <v>102.12</v>
      </c>
      <c r="Q156" s="164" t="n">
        <v>20</v>
      </c>
      <c r="R156" s="166" t="n">
        <f aca="false">SUM(P156/Q156)</f>
        <v>5.106</v>
      </c>
    </row>
    <row r="157" customFormat="false" ht="15" hidden="false" customHeight="false" outlineLevel="0" collapsed="false">
      <c r="N157" s="164" t="s">
        <v>222</v>
      </c>
      <c r="O157" s="165" t="n">
        <v>86.45</v>
      </c>
      <c r="P157" s="166" t="n">
        <f aca="false">SUM(O157*1.15)</f>
        <v>99.4175</v>
      </c>
      <c r="Q157" s="164" t="n">
        <v>20</v>
      </c>
      <c r="R157" s="166" t="n">
        <f aca="false">SUM(P157/Q157)</f>
        <v>4.970875</v>
      </c>
    </row>
    <row r="158" customFormat="false" ht="15" hidden="false" customHeight="false" outlineLevel="0" collapsed="false">
      <c r="N158" s="164" t="s">
        <v>223</v>
      </c>
      <c r="O158" s="165" t="n">
        <v>88.75</v>
      </c>
      <c r="P158" s="166" t="n">
        <f aca="false">SUM(O158*1.15)</f>
        <v>102.0625</v>
      </c>
      <c r="Q158" s="164" t="n">
        <v>20</v>
      </c>
      <c r="R158" s="166" t="n">
        <f aca="false">SUM(P158/Q158)</f>
        <v>5.103125</v>
      </c>
    </row>
    <row r="159" customFormat="false" ht="15" hidden="false" customHeight="false" outlineLevel="0" collapsed="false">
      <c r="N159" s="164" t="s">
        <v>224</v>
      </c>
      <c r="O159" s="165" t="n">
        <v>86.5</v>
      </c>
      <c r="P159" s="166" t="n">
        <f aca="false">SUM(O159*1.15)</f>
        <v>99.475</v>
      </c>
      <c r="Q159" s="164" t="n">
        <v>20</v>
      </c>
      <c r="R159" s="166" t="n">
        <f aca="false">SUM(P159/Q159)</f>
        <v>4.97375</v>
      </c>
    </row>
    <row r="160" customFormat="false" ht="15" hidden="false" customHeight="false" outlineLevel="0" collapsed="false">
      <c r="N160" s="164" t="s">
        <v>225</v>
      </c>
      <c r="O160" s="165" t="n">
        <v>97.8</v>
      </c>
      <c r="P160" s="166" t="n">
        <f aca="false">SUM(O160*1.15)</f>
        <v>112.47</v>
      </c>
      <c r="Q160" s="164" t="n">
        <v>50</v>
      </c>
      <c r="R160" s="166" t="n">
        <f aca="false">SUM(P160/Q160)</f>
        <v>2.2494</v>
      </c>
    </row>
    <row r="161" customFormat="false" ht="15" hidden="false" customHeight="false" outlineLevel="0" collapsed="false">
      <c r="N161" s="164" t="s">
        <v>226</v>
      </c>
      <c r="O161" s="165" t="n">
        <v>50</v>
      </c>
      <c r="P161" s="166" t="n">
        <f aca="false">SUM(O161*1.15)</f>
        <v>57.5</v>
      </c>
      <c r="Q161" s="164" t="n">
        <v>50</v>
      </c>
      <c r="R161" s="166" t="n">
        <f aca="false">SUM(P161/Q161)</f>
        <v>1.15</v>
      </c>
    </row>
    <row r="162" customFormat="false" ht="15" hidden="false" customHeight="false" outlineLevel="0" collapsed="false">
      <c r="N162" s="164" t="s">
        <v>227</v>
      </c>
      <c r="O162" s="165" t="n">
        <v>39.6</v>
      </c>
      <c r="P162" s="166" t="n">
        <f aca="false">SUM(O162*1.15)</f>
        <v>45.54</v>
      </c>
      <c r="Q162" s="164" t="n">
        <v>10</v>
      </c>
      <c r="R162" s="166" t="n">
        <f aca="false">SUM(P162/Q162)</f>
        <v>4.554</v>
      </c>
    </row>
    <row r="163" customFormat="false" ht="15" hidden="false" customHeight="false" outlineLevel="0" collapsed="false">
      <c r="N163" s="167" t="s">
        <v>228</v>
      </c>
      <c r="O163" s="44"/>
      <c r="P163" s="45"/>
      <c r="Q163" s="46"/>
      <c r="R163" s="45"/>
    </row>
    <row r="164" customFormat="false" ht="15" hidden="false" customHeight="false" outlineLevel="0" collapsed="false">
      <c r="N164" s="168" t="s">
        <v>229</v>
      </c>
      <c r="O164" s="169" t="n">
        <v>37.46</v>
      </c>
      <c r="P164" s="170" t="n">
        <f aca="false">SUM(O164*1.15)</f>
        <v>43.079</v>
      </c>
      <c r="Q164" s="171" t="n">
        <v>50</v>
      </c>
      <c r="R164" s="170" t="n">
        <f aca="false">SUM(P164/Q164)</f>
        <v>0.86158</v>
      </c>
    </row>
    <row r="165" customFormat="false" ht="15" hidden="false" customHeight="false" outlineLevel="0" collapsed="false">
      <c r="N165" s="168" t="s">
        <v>230</v>
      </c>
      <c r="O165" s="169" t="n">
        <v>63.85</v>
      </c>
      <c r="P165" s="170" t="n">
        <f aca="false">SUM(O165*1.15)</f>
        <v>73.4275</v>
      </c>
      <c r="Q165" s="171" t="n">
        <v>50</v>
      </c>
      <c r="R165" s="170" t="n">
        <f aca="false">SUM(P165/Q165)</f>
        <v>1.46855</v>
      </c>
    </row>
    <row r="166" customFormat="false" ht="15" hidden="false" customHeight="false" outlineLevel="0" collapsed="false">
      <c r="N166" s="168" t="s">
        <v>231</v>
      </c>
      <c r="O166" s="169" t="n">
        <v>38.75</v>
      </c>
      <c r="P166" s="170" t="n">
        <f aca="false">SUM(O166*1.15)</f>
        <v>44.5625</v>
      </c>
      <c r="Q166" s="171" t="n">
        <v>50</v>
      </c>
      <c r="R166" s="170" t="n">
        <f aca="false">SUM(P166/Q166)</f>
        <v>0.89125</v>
      </c>
    </row>
    <row r="167" customFormat="false" ht="15" hidden="false" customHeight="false" outlineLevel="0" collapsed="false">
      <c r="N167" s="172" t="s">
        <v>232</v>
      </c>
      <c r="O167" s="169" t="n">
        <v>184.3</v>
      </c>
      <c r="P167" s="170" t="n">
        <f aca="false">SUM(O167*1.15)</f>
        <v>211.945</v>
      </c>
      <c r="Q167" s="171" t="n">
        <v>36</v>
      </c>
      <c r="R167" s="170" t="n">
        <f aca="false">SUM(P167/Q167)</f>
        <v>5.88736111111111</v>
      </c>
    </row>
    <row r="168" customFormat="false" ht="15" hidden="false" customHeight="false" outlineLevel="0" collapsed="false">
      <c r="N168" s="172" t="s">
        <v>233</v>
      </c>
      <c r="O168" s="169" t="n">
        <v>67.4</v>
      </c>
      <c r="P168" s="170" t="n">
        <f aca="false">SUM(O168*1.15)</f>
        <v>77.51</v>
      </c>
      <c r="Q168" s="171" t="n">
        <v>12</v>
      </c>
      <c r="R168" s="170" t="n">
        <f aca="false">SUM(P168/Q168)</f>
        <v>6.45916666666667</v>
      </c>
    </row>
    <row r="169" customFormat="false" ht="15" hidden="false" customHeight="false" outlineLevel="0" collapsed="false">
      <c r="N169" s="172" t="s">
        <v>234</v>
      </c>
      <c r="O169" s="169" t="n">
        <v>185.65</v>
      </c>
      <c r="P169" s="170" t="n">
        <f aca="false">SUM(O169*1.15)</f>
        <v>213.4975</v>
      </c>
      <c r="Q169" s="171" t="n">
        <v>36</v>
      </c>
      <c r="R169" s="170" t="n">
        <f aca="false">SUM(P169/Q169)</f>
        <v>5.93048611111111</v>
      </c>
    </row>
    <row r="170" customFormat="false" ht="15" hidden="false" customHeight="false" outlineLevel="0" collapsed="false">
      <c r="N170" s="171" t="s">
        <v>235</v>
      </c>
      <c r="O170" s="169" t="n">
        <v>15</v>
      </c>
      <c r="P170" s="170" t="n">
        <f aca="false">SUM(O170*1.15)</f>
        <v>17.25</v>
      </c>
      <c r="Q170" s="171" t="n">
        <v>100</v>
      </c>
      <c r="R170" s="170" t="n">
        <f aca="false">SUM(P170/Q170)</f>
        <v>0.1725</v>
      </c>
    </row>
    <row r="171" customFormat="false" ht="15" hidden="false" customHeight="false" outlineLevel="0" collapsed="false">
      <c r="N171" s="171" t="s">
        <v>236</v>
      </c>
      <c r="O171" s="169" t="n">
        <v>27.7</v>
      </c>
      <c r="P171" s="170" t="n">
        <f aca="false">SUM(O171*1.15)</f>
        <v>31.855</v>
      </c>
      <c r="Q171" s="171" t="n">
        <v>100</v>
      </c>
      <c r="R171" s="170" t="n">
        <f aca="false">SUM(P171/Q171)</f>
        <v>0.31855</v>
      </c>
    </row>
    <row r="172" customFormat="false" ht="15" hidden="false" customHeight="true" outlineLevel="0" collapsed="false">
      <c r="N172" s="171" t="s">
        <v>237</v>
      </c>
      <c r="O172" s="169" t="n">
        <v>27.35</v>
      </c>
      <c r="P172" s="170" t="n">
        <f aca="false">SUM(O172*1.15)</f>
        <v>31.4525</v>
      </c>
      <c r="Q172" s="171" t="n">
        <v>100</v>
      </c>
      <c r="R172" s="170" t="n">
        <f aca="false">SUM(P172/Q172)</f>
        <v>0.314525</v>
      </c>
    </row>
    <row r="173" customFormat="false" ht="15" hidden="false" customHeight="true" outlineLevel="0" collapsed="false">
      <c r="N173" s="171" t="s">
        <v>238</v>
      </c>
      <c r="O173" s="169" t="n">
        <v>69</v>
      </c>
      <c r="P173" s="170" t="n">
        <f aca="false">SUM(O173*1.15)</f>
        <v>79.35</v>
      </c>
      <c r="Q173" s="171" t="n">
        <v>20</v>
      </c>
      <c r="R173" s="170" t="n">
        <f aca="false">SUM(P173/Q173)</f>
        <v>3.9675</v>
      </c>
    </row>
    <row r="174" customFormat="false" ht="15" hidden="false" customHeight="true" outlineLevel="0" collapsed="false">
      <c r="N174" s="171" t="s">
        <v>239</v>
      </c>
      <c r="O174" s="169" t="n">
        <v>20.98</v>
      </c>
      <c r="P174" s="170" t="n">
        <f aca="false">SUM(O174*1.15)</f>
        <v>24.127</v>
      </c>
      <c r="Q174" s="171" t="n">
        <v>1</v>
      </c>
      <c r="R174" s="170" t="n">
        <f aca="false">SUM(P174/Q174)</f>
        <v>24.127</v>
      </c>
    </row>
    <row r="175" customFormat="false" ht="15" hidden="false" customHeight="true" outlineLevel="0" collapsed="false">
      <c r="N175" s="171" t="s">
        <v>240</v>
      </c>
      <c r="O175" s="169" t="n">
        <v>23.65</v>
      </c>
      <c r="P175" s="170" t="n">
        <f aca="false">SUM(O175*1.15)</f>
        <v>27.1975</v>
      </c>
      <c r="Q175" s="171" t="n">
        <v>1</v>
      </c>
      <c r="R175" s="170" t="n">
        <f aca="false">SUM(P175/Q175)</f>
        <v>27.1975</v>
      </c>
    </row>
    <row r="176" customFormat="false" ht="15" hidden="false" customHeight="true" outlineLevel="0" collapsed="false">
      <c r="N176" s="173" t="s">
        <v>241</v>
      </c>
      <c r="O176" s="46"/>
      <c r="P176" s="46"/>
      <c r="Q176" s="46"/>
      <c r="R176" s="45"/>
    </row>
    <row r="177" customFormat="false" ht="15" hidden="false" customHeight="true" outlineLevel="0" collapsed="false">
      <c r="N177" s="174" t="s">
        <v>242</v>
      </c>
      <c r="O177" s="175" t="n">
        <v>80.7</v>
      </c>
      <c r="P177" s="175" t="n">
        <f aca="false">SUM(O177*1.15)</f>
        <v>92.805</v>
      </c>
      <c r="Q177" s="174" t="n">
        <v>24</v>
      </c>
      <c r="R177" s="175" t="n">
        <f aca="false">SUM(P177/Q177)</f>
        <v>3.866875</v>
      </c>
    </row>
    <row r="178" customFormat="false" ht="15" hidden="false" customHeight="true" outlineLevel="0" collapsed="false">
      <c r="N178" s="174" t="s">
        <v>243</v>
      </c>
      <c r="O178" s="175" t="n">
        <v>80.7</v>
      </c>
      <c r="P178" s="175" t="n">
        <f aca="false">SUM(O178*1.15)</f>
        <v>92.805</v>
      </c>
      <c r="Q178" s="174" t="n">
        <v>24</v>
      </c>
      <c r="R178" s="175" t="n">
        <f aca="false">SUM(P178/Q178)</f>
        <v>3.866875</v>
      </c>
    </row>
    <row r="179" customFormat="false" ht="15" hidden="false" customHeight="true" outlineLevel="0" collapsed="false">
      <c r="N179" s="174" t="s">
        <v>244</v>
      </c>
      <c r="O179" s="175" t="n">
        <v>80.7</v>
      </c>
      <c r="P179" s="175" t="n">
        <f aca="false">SUM(O179*1.15)</f>
        <v>92.805</v>
      </c>
      <c r="Q179" s="174" t="n">
        <v>18</v>
      </c>
      <c r="R179" s="175" t="n">
        <f aca="false">SUM(P179/Q179)</f>
        <v>5.15583333333333</v>
      </c>
    </row>
    <row r="180" customFormat="false" ht="15" hidden="false" customHeight="true" outlineLevel="0" collapsed="false">
      <c r="N180" s="174" t="s">
        <v>245</v>
      </c>
      <c r="O180" s="175" t="n">
        <v>75</v>
      </c>
      <c r="P180" s="175" t="n">
        <f aca="false">SUM(O180*1.15)</f>
        <v>86.25</v>
      </c>
      <c r="Q180" s="174" t="n">
        <v>25</v>
      </c>
      <c r="R180" s="175" t="n">
        <f aca="false">SUM(P180/Q180)</f>
        <v>3.45</v>
      </c>
    </row>
    <row r="181" customFormat="false" ht="15" hidden="false" customHeight="true" outlineLevel="0" collapsed="false">
      <c r="N181" s="174" t="s">
        <v>246</v>
      </c>
      <c r="O181" s="175" t="n">
        <v>75</v>
      </c>
      <c r="P181" s="175" t="n">
        <f aca="false">SUM(O181*1.15)</f>
        <v>86.25</v>
      </c>
      <c r="Q181" s="174" t="n">
        <v>25</v>
      </c>
      <c r="R181" s="175" t="n">
        <f aca="false">SUM(P181/Q181)</f>
        <v>3.45</v>
      </c>
    </row>
    <row r="182" customFormat="false" ht="15" hidden="false" customHeight="true" outlineLevel="0" collapsed="false">
      <c r="N182" s="174" t="s">
        <v>247</v>
      </c>
      <c r="O182" s="175" t="n">
        <v>75</v>
      </c>
      <c r="P182" s="175" t="n">
        <f aca="false">SUM(O182*1.15)</f>
        <v>86.25</v>
      </c>
      <c r="Q182" s="174" t="n">
        <v>20</v>
      </c>
      <c r="R182" s="175" t="n">
        <f aca="false">SUM(P182/Q182)</f>
        <v>4.3125</v>
      </c>
    </row>
    <row r="183" customFormat="false" ht="15" hidden="false" customHeight="true" outlineLevel="0" collapsed="false">
      <c r="N183" s="176" t="s">
        <v>248</v>
      </c>
      <c r="O183" s="46"/>
      <c r="P183" s="46"/>
      <c r="Q183" s="46"/>
      <c r="R183" s="45"/>
    </row>
    <row r="184" customFormat="false" ht="15" hidden="false" customHeight="true" outlineLevel="0" collapsed="false">
      <c r="N184" s="177" t="s">
        <v>249</v>
      </c>
      <c r="O184" s="178" t="n">
        <v>12.08</v>
      </c>
      <c r="P184" s="178" t="n">
        <f aca="false">SUM(O184*1.15)</f>
        <v>13.892</v>
      </c>
      <c r="Q184" s="179" t="n">
        <v>200</v>
      </c>
      <c r="R184" s="178" t="n">
        <f aca="false">SUM(P184/Q184)</f>
        <v>0.06946</v>
      </c>
    </row>
    <row r="185" customFormat="false" ht="15" hidden="false" customHeight="true" outlineLevel="0" collapsed="false">
      <c r="N185" s="179" t="s">
        <v>250</v>
      </c>
      <c r="O185" s="178" t="n">
        <v>26.01</v>
      </c>
      <c r="P185" s="178" t="n">
        <f aca="false">SUM(O185*1.15)</f>
        <v>29.9115</v>
      </c>
      <c r="Q185" s="179" t="n">
        <v>200</v>
      </c>
      <c r="R185" s="178" t="n">
        <f aca="false">SUM(P185/Q185)</f>
        <v>0.1495575</v>
      </c>
    </row>
    <row r="186" customFormat="false" ht="15" hidden="false" customHeight="true" outlineLevel="0" collapsed="false">
      <c r="N186" s="177" t="s">
        <v>251</v>
      </c>
      <c r="O186" s="178" t="n">
        <v>30.42</v>
      </c>
      <c r="P186" s="178" t="n">
        <f aca="false">SUM(O186*1.15)</f>
        <v>34.983</v>
      </c>
      <c r="Q186" s="179" t="n">
        <v>200</v>
      </c>
      <c r="R186" s="178" t="n">
        <f aca="false">SUM(P186/Q186)</f>
        <v>0.174915</v>
      </c>
    </row>
    <row r="187" customFormat="false" ht="15" hidden="false" customHeight="true" outlineLevel="0" collapsed="false">
      <c r="N187" s="179" t="s">
        <v>252</v>
      </c>
      <c r="O187" s="178" t="n">
        <v>9.73</v>
      </c>
      <c r="P187" s="178" t="n">
        <f aca="false">SUM(O187*1.15)</f>
        <v>11.1895</v>
      </c>
      <c r="Q187" s="179" t="n">
        <v>50</v>
      </c>
      <c r="R187" s="178" t="n">
        <f aca="false">SUM(P187/Q187)</f>
        <v>0.22379</v>
      </c>
    </row>
    <row r="188" customFormat="false" ht="15" hidden="false" customHeight="true" outlineLevel="0" collapsed="false">
      <c r="N188" s="179" t="s">
        <v>253</v>
      </c>
      <c r="O188" s="178" t="n">
        <v>38.45</v>
      </c>
      <c r="P188" s="178" t="n">
        <f aca="false">SUM(O188*1.15)</f>
        <v>44.2175</v>
      </c>
      <c r="Q188" s="179" t="n">
        <v>100</v>
      </c>
      <c r="R188" s="178" t="n">
        <f aca="false">SUM(P188/Q188)</f>
        <v>0.442175</v>
      </c>
    </row>
    <row r="189" customFormat="false" ht="15" hidden="false" customHeight="true" outlineLevel="0" collapsed="false">
      <c r="N189" s="180" t="s">
        <v>254</v>
      </c>
      <c r="O189" s="46"/>
      <c r="P189" s="45"/>
      <c r="Q189" s="46"/>
      <c r="R189" s="181"/>
    </row>
    <row r="190" customFormat="false" ht="15" hidden="false" customHeight="true" outlineLevel="0" collapsed="false">
      <c r="N190" s="182" t="s">
        <v>255</v>
      </c>
      <c r="O190" s="183" t="n">
        <v>2.85</v>
      </c>
      <c r="P190" s="183" t="n">
        <f aca="false">SUM(O190*1.15)</f>
        <v>3.2775</v>
      </c>
      <c r="Q190" s="182" t="n">
        <v>34</v>
      </c>
      <c r="R190" s="183" t="n">
        <f aca="false">SUM(P190/Q190)</f>
        <v>0.0963970588235294</v>
      </c>
    </row>
    <row r="191" customFormat="false" ht="15" hidden="false" customHeight="true" outlineLevel="0" collapsed="false">
      <c r="N191" s="182" t="s">
        <v>256</v>
      </c>
      <c r="O191" s="183" t="n">
        <v>2.85</v>
      </c>
      <c r="P191" s="183" t="n">
        <f aca="false">SUM(O191*1.15)</f>
        <v>3.2775</v>
      </c>
      <c r="Q191" s="182" t="n">
        <v>34</v>
      </c>
      <c r="R191" s="183" t="n">
        <f aca="false">SUM(P191/Q191)</f>
        <v>0.0963970588235294</v>
      </c>
    </row>
    <row r="192" customFormat="false" ht="15" hidden="false" customHeight="true" outlineLevel="0" collapsed="false">
      <c r="N192" s="182" t="s">
        <v>257</v>
      </c>
      <c r="O192" s="183" t="n">
        <v>515.27</v>
      </c>
      <c r="P192" s="183" t="n">
        <f aca="false">SUM(O192*1.15)</f>
        <v>592.5605</v>
      </c>
      <c r="Q192" s="182" t="n">
        <v>1</v>
      </c>
      <c r="R192" s="183" t="n">
        <f aca="false">SUM(P192/Q192)</f>
        <v>592.5605</v>
      </c>
    </row>
    <row r="193" customFormat="false" ht="15" hidden="false" customHeight="true" outlineLevel="0" collapsed="false">
      <c r="N193" s="182" t="s">
        <v>258</v>
      </c>
      <c r="O193" s="183" t="n">
        <v>570</v>
      </c>
      <c r="P193" s="183" t="n">
        <f aca="false">SUM(O193*1.15)</f>
        <v>655.5</v>
      </c>
      <c r="Q193" s="182" t="n">
        <v>1</v>
      </c>
      <c r="R193" s="183" t="n">
        <f aca="false">SUM(P193/Q193)</f>
        <v>655.5</v>
      </c>
    </row>
    <row r="194" customFormat="false" ht="15" hidden="false" customHeight="true" outlineLevel="0" collapsed="false">
      <c r="N194" s="184" t="s">
        <v>59</v>
      </c>
      <c r="O194" s="46"/>
      <c r="P194" s="46"/>
      <c r="Q194" s="46"/>
      <c r="R194" s="45"/>
    </row>
    <row r="195" customFormat="false" ht="15" hidden="false" customHeight="true" outlineLevel="0" collapsed="false">
      <c r="N195" s="185" t="s">
        <v>259</v>
      </c>
      <c r="O195" s="186" t="n">
        <v>70</v>
      </c>
      <c r="P195" s="186" t="n">
        <f aca="false">SUM(O195*1.15)</f>
        <v>80.5</v>
      </c>
      <c r="Q195" s="185" t="n">
        <v>1</v>
      </c>
      <c r="R195" s="186" t="n">
        <f aca="false">SUM(P195/Q195)</f>
        <v>80.5</v>
      </c>
    </row>
    <row r="196" customFormat="false" ht="15" hidden="false" customHeight="true" outlineLevel="0" collapsed="false">
      <c r="N196" s="185" t="s">
        <v>260</v>
      </c>
      <c r="O196" s="186" t="n">
        <v>43.98</v>
      </c>
      <c r="P196" s="186" t="n">
        <f aca="false">SUM(O196*1.15)</f>
        <v>50.577</v>
      </c>
      <c r="Q196" s="185" t="n">
        <v>1</v>
      </c>
      <c r="R196" s="186" t="n">
        <f aca="false">SUM(P196/Q196)</f>
        <v>50.577</v>
      </c>
    </row>
    <row r="197" customFormat="false" ht="15" hidden="false" customHeight="true" outlineLevel="0" collapsed="false">
      <c r="N197" s="185" t="s">
        <v>261</v>
      </c>
      <c r="O197" s="186" t="n">
        <v>30</v>
      </c>
      <c r="P197" s="186" t="n">
        <f aca="false">SUM(O197*1.15)</f>
        <v>34.5</v>
      </c>
      <c r="Q197" s="185" t="n">
        <v>1</v>
      </c>
      <c r="R197" s="186" t="n">
        <f aca="false">SUM(P197/Q197)</f>
        <v>34.5</v>
      </c>
    </row>
    <row r="198" customFormat="false" ht="15" hidden="false" customHeight="true" outlineLevel="0" collapsed="false">
      <c r="N198" s="185" t="s">
        <v>262</v>
      </c>
      <c r="O198" s="186" t="n">
        <v>195</v>
      </c>
      <c r="P198" s="186" t="n">
        <f aca="false">SUM(O198*1.15)</f>
        <v>224.25</v>
      </c>
      <c r="Q198" s="185" t="n">
        <v>100</v>
      </c>
      <c r="R198" s="186" t="n">
        <f aca="false">SUM(P198/Q198)</f>
        <v>2.2425</v>
      </c>
    </row>
    <row r="199" customFormat="false" ht="15" hidden="false" customHeight="true" outlineLevel="0" collapsed="false">
      <c r="N199" s="185" t="s">
        <v>263</v>
      </c>
      <c r="O199" s="186" t="n">
        <v>195</v>
      </c>
      <c r="P199" s="186" t="n">
        <f aca="false">SUM(O199*1.15)</f>
        <v>224.25</v>
      </c>
      <c r="Q199" s="185" t="n">
        <v>100</v>
      </c>
      <c r="R199" s="186" t="n">
        <f aca="false">SUM(P199/Q199)</f>
        <v>2.2425</v>
      </c>
    </row>
    <row r="200" customFormat="false" ht="15" hidden="false" customHeight="true" outlineLevel="0" collapsed="false">
      <c r="N200" s="185" t="s">
        <v>264</v>
      </c>
      <c r="O200" s="186" t="n">
        <v>150</v>
      </c>
      <c r="P200" s="186" t="n">
        <f aca="false">SUM(O200*1.15)</f>
        <v>172.5</v>
      </c>
      <c r="Q200" s="185" t="n">
        <v>50</v>
      </c>
      <c r="R200" s="186" t="n">
        <f aca="false">SUM(P200/Q200)</f>
        <v>3.45</v>
      </c>
    </row>
    <row r="201" customFormat="false" ht="15" hidden="false" customHeight="true" outlineLevel="0" collapsed="false">
      <c r="N201" s="185" t="s">
        <v>262</v>
      </c>
      <c r="O201" s="186" t="n">
        <v>150</v>
      </c>
      <c r="P201" s="186" t="n">
        <f aca="false">SUM(O201*1.15)</f>
        <v>172.5</v>
      </c>
      <c r="Q201" s="185" t="n">
        <v>50</v>
      </c>
      <c r="R201" s="186" t="n">
        <f aca="false">SUM(P201/Q201)</f>
        <v>3.45</v>
      </c>
    </row>
    <row r="202" customFormat="false" ht="15" hidden="false" customHeight="true" outlineLevel="0" collapsed="false">
      <c r="N202" s="185" t="s">
        <v>263</v>
      </c>
      <c r="O202" s="186" t="n">
        <v>150</v>
      </c>
      <c r="P202" s="186" t="n">
        <f aca="false">SUM(O202*1.15)</f>
        <v>172.5</v>
      </c>
      <c r="Q202" s="185" t="n">
        <v>50</v>
      </c>
      <c r="R202" s="186" t="n">
        <f aca="false">SUM(P202/Q202)</f>
        <v>3.45</v>
      </c>
    </row>
    <row r="203" customFormat="false" ht="15" hidden="false" customHeight="true" outlineLevel="0" collapsed="false">
      <c r="N203" s="185" t="s">
        <v>265</v>
      </c>
      <c r="O203" s="186" t="n">
        <v>24.85</v>
      </c>
      <c r="P203" s="186" t="n">
        <f aca="false">SUM(O203*1.15)</f>
        <v>28.5775</v>
      </c>
      <c r="Q203" s="185" t="n">
        <v>200</v>
      </c>
      <c r="R203" s="186" t="n">
        <f aca="false">SUM(P203/Q203)</f>
        <v>0.1428875</v>
      </c>
    </row>
    <row r="204" customFormat="false" ht="15" hidden="false" customHeight="true" outlineLevel="0" collapsed="false">
      <c r="N204" s="187" t="s">
        <v>266</v>
      </c>
      <c r="O204" s="45"/>
      <c r="P204" s="45"/>
      <c r="Q204" s="46"/>
      <c r="R204" s="45"/>
    </row>
    <row r="205" customFormat="false" ht="15" hidden="false" customHeight="true" outlineLevel="0" collapsed="false">
      <c r="N205" s="188" t="s">
        <v>267</v>
      </c>
      <c r="O205" s="189" t="n">
        <v>17.25</v>
      </c>
      <c r="P205" s="189" t="n">
        <f aca="false">SUM(O205*1.15)</f>
        <v>19.8375</v>
      </c>
      <c r="Q205" s="190" t="n">
        <v>100</v>
      </c>
      <c r="R205" s="189" t="n">
        <f aca="false">SUM(P205/Q205)</f>
        <v>0.198375</v>
      </c>
    </row>
    <row r="206" customFormat="false" ht="15" hidden="false" customHeight="true" outlineLevel="0" collapsed="false">
      <c r="N206" s="188" t="s">
        <v>268</v>
      </c>
      <c r="O206" s="189" t="n">
        <v>47.3</v>
      </c>
      <c r="P206" s="189" t="n">
        <f aca="false">SUM(O206*1.15)</f>
        <v>54.395</v>
      </c>
      <c r="Q206" s="190" t="n">
        <v>200</v>
      </c>
      <c r="R206" s="189" t="n">
        <f aca="false">SUM(P206/Q206)</f>
        <v>0.271975</v>
      </c>
    </row>
    <row r="207" customFormat="false" ht="15" hidden="false" customHeight="true" outlineLevel="0" collapsed="false">
      <c r="N207" s="190" t="s">
        <v>269</v>
      </c>
      <c r="O207" s="189" t="n">
        <v>65.6</v>
      </c>
      <c r="P207" s="189" t="n">
        <f aca="false">SUM(O207*1.15)</f>
        <v>75.44</v>
      </c>
      <c r="Q207" s="190" t="n">
        <v>1</v>
      </c>
      <c r="R207" s="189" t="n">
        <f aca="false">SUM(P207/Q207)</f>
        <v>75.44</v>
      </c>
    </row>
    <row r="208" customFormat="false" ht="15" hidden="false" customHeight="true" outlineLevel="0" collapsed="false">
      <c r="N208" s="191" t="s">
        <v>270</v>
      </c>
      <c r="O208" s="46"/>
      <c r="P208" s="45"/>
      <c r="Q208" s="46"/>
      <c r="R208" s="45"/>
    </row>
    <row r="209" customFormat="false" ht="15" hidden="false" customHeight="true" outlineLevel="0" collapsed="false">
      <c r="N209" s="192" t="s">
        <v>271</v>
      </c>
      <c r="O209" s="193" t="n">
        <v>0</v>
      </c>
      <c r="P209" s="193" t="n">
        <f aca="false">SUM(O209*1.15)</f>
        <v>0</v>
      </c>
      <c r="Q209" s="192" t="n">
        <v>0</v>
      </c>
      <c r="R209" s="193" t="n">
        <v>0</v>
      </c>
    </row>
    <row r="210" customFormat="false" ht="15" hidden="false" customHeight="true" outlineLevel="0" collapsed="false">
      <c r="N210" s="192" t="s">
        <v>272</v>
      </c>
      <c r="O210" s="193" t="n">
        <v>22.5</v>
      </c>
      <c r="P210" s="193" t="n">
        <f aca="false">SUM(O210*1.15)</f>
        <v>25.875</v>
      </c>
      <c r="Q210" s="192" t="n">
        <v>10</v>
      </c>
      <c r="R210" s="193" t="n">
        <f aca="false">SUM(P210/Q210)</f>
        <v>2.5875</v>
      </c>
    </row>
    <row r="211" customFormat="false" ht="15" hidden="false" customHeight="true" outlineLevel="0" collapsed="false">
      <c r="N211" s="192" t="s">
        <v>273</v>
      </c>
      <c r="O211" s="193" t="n">
        <v>5.5</v>
      </c>
      <c r="P211" s="193" t="n">
        <f aca="false">SUM(O211*1.15)</f>
        <v>6.325</v>
      </c>
      <c r="Q211" s="192" t="n">
        <v>1</v>
      </c>
      <c r="R211" s="193" t="n">
        <f aca="false">SUM(P211/Q211)</f>
        <v>6.325</v>
      </c>
    </row>
    <row r="212" customFormat="false" ht="15" hidden="false" customHeight="true" outlineLevel="0" collapsed="false">
      <c r="N212" s="192" t="s">
        <v>274</v>
      </c>
      <c r="O212" s="193" t="n">
        <v>5.5</v>
      </c>
      <c r="P212" s="193" t="n">
        <f aca="false">SUM(O212*1.15)</f>
        <v>6.325</v>
      </c>
      <c r="Q212" s="192" t="n">
        <v>1</v>
      </c>
      <c r="R212" s="193" t="n">
        <f aca="false">SUM(P212/Q212)</f>
        <v>6.325</v>
      </c>
    </row>
    <row r="213" customFormat="false" ht="15" hidden="false" customHeight="true" outlineLevel="0" collapsed="false">
      <c r="N213" s="192" t="s">
        <v>275</v>
      </c>
      <c r="O213" s="193" t="n">
        <v>5.5</v>
      </c>
      <c r="P213" s="193" t="n">
        <f aca="false">SUM(O213*1.15)</f>
        <v>6.325</v>
      </c>
      <c r="Q213" s="192" t="n">
        <v>1</v>
      </c>
      <c r="R213" s="193" t="n">
        <f aca="false">SUM(P213/Q213)</f>
        <v>6.325</v>
      </c>
    </row>
    <row r="214" customFormat="false" ht="15" hidden="false" customHeight="true" outlineLevel="0" collapsed="false">
      <c r="N214" s="192" t="s">
        <v>276</v>
      </c>
      <c r="O214" s="193" t="n">
        <v>7.17</v>
      </c>
      <c r="P214" s="193" t="n">
        <f aca="false">SUM(O214*1.15)</f>
        <v>8.2455</v>
      </c>
      <c r="Q214" s="192" t="n">
        <v>1</v>
      </c>
      <c r="R214" s="193" t="n">
        <f aca="false">SUM(P214/Q214)</f>
        <v>8.2455</v>
      </c>
    </row>
    <row r="215" customFormat="false" ht="15" hidden="false" customHeight="true" outlineLevel="0" collapsed="false">
      <c r="N215" s="192" t="s">
        <v>277</v>
      </c>
      <c r="O215" s="193" t="n">
        <v>6.35</v>
      </c>
      <c r="P215" s="193" t="n">
        <f aca="false">SUM(O215*1.15)</f>
        <v>7.3025</v>
      </c>
      <c r="Q215" s="192" t="n">
        <v>1</v>
      </c>
      <c r="R215" s="193" t="n">
        <f aca="false">SUM(P215/Q215)</f>
        <v>7.3025</v>
      </c>
    </row>
    <row r="216" customFormat="false" ht="15" hidden="false" customHeight="true" outlineLevel="0" collapsed="false">
      <c r="N216" s="192" t="s">
        <v>277</v>
      </c>
      <c r="O216" s="193" t="n">
        <v>325.28</v>
      </c>
      <c r="P216" s="193" t="n">
        <f aca="false">SUM(O216*1.15)</f>
        <v>374.072</v>
      </c>
      <c r="Q216" s="192" t="n">
        <v>50</v>
      </c>
      <c r="R216" s="193" t="n">
        <f aca="false">SUM(P216/Q216)</f>
        <v>7.48144</v>
      </c>
    </row>
    <row r="217" customFormat="false" ht="15" hidden="false" customHeight="true" outlineLevel="0" collapsed="false">
      <c r="N217" s="192" t="s">
        <v>278</v>
      </c>
      <c r="O217" s="193" t="n">
        <v>1.1</v>
      </c>
      <c r="P217" s="193" t="n">
        <f aca="false">SUM(O217*1.15)</f>
        <v>1.265</v>
      </c>
      <c r="Q217" s="192" t="n">
        <v>1</v>
      </c>
      <c r="R217" s="193" t="n">
        <f aca="false">SUM(P217/Q217)</f>
        <v>1.265</v>
      </c>
    </row>
    <row r="218" customFormat="false" ht="15" hidden="false" customHeight="true" outlineLevel="0" collapsed="false">
      <c r="N218" s="194" t="s">
        <v>279</v>
      </c>
      <c r="O218" s="45"/>
      <c r="P218" s="45"/>
      <c r="Q218" s="46"/>
      <c r="R218" s="45"/>
    </row>
    <row r="219" customFormat="false" ht="15" hidden="false" customHeight="true" outlineLevel="0" collapsed="false">
      <c r="N219" s="195" t="s">
        <v>62</v>
      </c>
      <c r="O219" s="196" t="n">
        <v>78</v>
      </c>
      <c r="P219" s="196" t="n">
        <f aca="false">SUM(O219*1.15)</f>
        <v>89.7</v>
      </c>
      <c r="Q219" s="195" t="n">
        <v>20</v>
      </c>
      <c r="R219" s="196" t="n">
        <f aca="false">SUM(P219/Q219)</f>
        <v>4.485</v>
      </c>
    </row>
    <row r="220" customFormat="false" ht="15" hidden="false" customHeight="true" outlineLevel="0" collapsed="false">
      <c r="N220" s="197" t="s">
        <v>280</v>
      </c>
      <c r="O220" s="196" t="n">
        <v>77.95</v>
      </c>
      <c r="P220" s="196" t="n">
        <f aca="false">SUM(O220*1.15)</f>
        <v>89.6425</v>
      </c>
      <c r="Q220" s="195" t="n">
        <v>20</v>
      </c>
      <c r="R220" s="196" t="n">
        <f aca="false">SUM(P220/Q220)</f>
        <v>4.482125</v>
      </c>
    </row>
    <row r="221" customFormat="false" ht="15" hidden="false" customHeight="true" outlineLevel="0" collapsed="false">
      <c r="N221" s="198" t="s">
        <v>281</v>
      </c>
      <c r="O221" s="45"/>
      <c r="P221" s="45"/>
      <c r="Q221" s="46"/>
      <c r="R221" s="45"/>
    </row>
    <row r="222" customFormat="false" ht="15" hidden="false" customHeight="true" outlineLevel="0" collapsed="false">
      <c r="N222" s="199" t="s">
        <v>282</v>
      </c>
      <c r="O222" s="200" t="n">
        <v>32.2</v>
      </c>
      <c r="P222" s="200" t="n">
        <f aca="false">SUM(O222*1.15)</f>
        <v>37.03</v>
      </c>
      <c r="Q222" s="199" t="n">
        <v>1</v>
      </c>
      <c r="R222" s="200" t="n">
        <f aca="false">SUM(P222/Q222)</f>
        <v>37.03</v>
      </c>
    </row>
    <row r="223" customFormat="false" ht="15" hidden="false" customHeight="true" outlineLevel="0" collapsed="false">
      <c r="N223" s="199" t="s">
        <v>283</v>
      </c>
      <c r="O223" s="200" t="n">
        <v>32.2</v>
      </c>
      <c r="P223" s="200" t="n">
        <f aca="false">SUM(O223*1.15)</f>
        <v>37.03</v>
      </c>
      <c r="Q223" s="199" t="n">
        <v>1</v>
      </c>
      <c r="R223" s="200" t="n">
        <f aca="false">SUM(P223/Q223)</f>
        <v>37.03</v>
      </c>
    </row>
    <row r="224" customFormat="false" ht="15" hidden="false" customHeight="true" outlineLevel="0" collapsed="false">
      <c r="N224" s="199" t="s">
        <v>284</v>
      </c>
      <c r="O224" s="200" t="n">
        <v>32.2</v>
      </c>
      <c r="P224" s="200" t="n">
        <f aca="false">SUM(O224*1.15)</f>
        <v>37.03</v>
      </c>
      <c r="Q224" s="199" t="n">
        <v>1</v>
      </c>
      <c r="R224" s="200" t="n">
        <f aca="false">SUM(P224/Q224)</f>
        <v>37.03</v>
      </c>
    </row>
    <row r="225" customFormat="false" ht="15" hidden="false" customHeight="true" outlineLevel="0" collapsed="false">
      <c r="N225" s="199" t="s">
        <v>285</v>
      </c>
      <c r="O225" s="200" t="n">
        <v>32.3</v>
      </c>
      <c r="P225" s="200" t="n">
        <f aca="false">SUM(O225*1.15)</f>
        <v>37.145</v>
      </c>
      <c r="Q225" s="199" t="n">
        <v>1</v>
      </c>
      <c r="R225" s="200" t="n">
        <f aca="false">SUM(P225/Q225)</f>
        <v>37.145</v>
      </c>
    </row>
    <row r="226" customFormat="false" ht="15" hidden="false" customHeight="true" outlineLevel="0" collapsed="false">
      <c r="N226" s="199" t="s">
        <v>286</v>
      </c>
      <c r="O226" s="201" t="n">
        <v>2.9</v>
      </c>
      <c r="P226" s="200" t="n">
        <f aca="false">SUM(O226*1.15)</f>
        <v>3.335</v>
      </c>
      <c r="Q226" s="199" t="n">
        <v>1</v>
      </c>
      <c r="R226" s="200" t="n">
        <f aca="false">SUM(P226/Q226)</f>
        <v>3.335</v>
      </c>
    </row>
    <row r="227" customFormat="false" ht="15" hidden="false" customHeight="true" outlineLevel="0" collapsed="false">
      <c r="N227" s="199" t="s">
        <v>287</v>
      </c>
      <c r="O227" s="201" t="n">
        <v>2.2</v>
      </c>
      <c r="P227" s="200" t="n">
        <f aca="false">SUM(O227*1.15)</f>
        <v>2.53</v>
      </c>
      <c r="Q227" s="199" t="n">
        <v>1</v>
      </c>
      <c r="R227" s="200" t="n">
        <f aca="false">SUM(P227/Q227)</f>
        <v>2.53</v>
      </c>
    </row>
    <row r="228" customFormat="false" ht="15" hidden="false" customHeight="true" outlineLevel="0" collapsed="false">
      <c r="N228" s="199" t="s">
        <v>288</v>
      </c>
      <c r="O228" s="201" t="n">
        <v>2.06</v>
      </c>
      <c r="P228" s="200" t="n">
        <f aca="false">SUM(O228*1.15)</f>
        <v>2.369</v>
      </c>
      <c r="Q228" s="199" t="n">
        <v>1</v>
      </c>
      <c r="R228" s="200" t="n">
        <f aca="false">SUM(P228/Q228)</f>
        <v>2.369</v>
      </c>
    </row>
    <row r="229" customFormat="false" ht="15" hidden="false" customHeight="true" outlineLevel="0" collapsed="false">
      <c r="N229" s="199" t="s">
        <v>289</v>
      </c>
      <c r="O229" s="201" t="n">
        <v>2.44</v>
      </c>
      <c r="P229" s="200" t="n">
        <f aca="false">SUM(O229*1.15)</f>
        <v>2.806</v>
      </c>
      <c r="Q229" s="199" t="n">
        <v>1</v>
      </c>
      <c r="R229" s="200" t="n">
        <f aca="false">SUM(P229/Q229)</f>
        <v>2.806</v>
      </c>
    </row>
    <row r="230" customFormat="false" ht="15" hidden="false" customHeight="true" outlineLevel="0" collapsed="false">
      <c r="N230" s="199" t="s">
        <v>290</v>
      </c>
      <c r="O230" s="201" t="n">
        <v>3.14</v>
      </c>
      <c r="P230" s="200" t="n">
        <f aca="false">SUM(O230*1.15)</f>
        <v>3.611</v>
      </c>
      <c r="Q230" s="199" t="n">
        <v>1</v>
      </c>
      <c r="R230" s="200" t="n">
        <f aca="false">SUM(P230/Q230)</f>
        <v>3.611</v>
      </c>
    </row>
    <row r="231" customFormat="false" ht="15" hidden="false" customHeight="true" outlineLevel="0" collapsed="false">
      <c r="N231" s="199" t="s">
        <v>291</v>
      </c>
      <c r="O231" s="201" t="n">
        <v>0</v>
      </c>
      <c r="P231" s="200" t="n">
        <v>0</v>
      </c>
      <c r="Q231" s="199" t="n">
        <v>1</v>
      </c>
      <c r="R231" s="200" t="n">
        <f aca="false">SUM(P231/Q231)</f>
        <v>0</v>
      </c>
    </row>
    <row r="232" customFormat="false" ht="15" hidden="false" customHeight="true" outlineLevel="0" collapsed="false">
      <c r="N232" s="202" t="s">
        <v>292</v>
      </c>
      <c r="O232" s="46"/>
      <c r="P232" s="46"/>
      <c r="Q232" s="46"/>
      <c r="R232" s="46"/>
    </row>
    <row r="233" customFormat="false" ht="15" hidden="false" customHeight="true" outlineLevel="0" collapsed="false">
      <c r="N233" s="203" t="s">
        <v>293</v>
      </c>
      <c r="O233" s="204" t="n">
        <v>67.5</v>
      </c>
      <c r="P233" s="205" t="n">
        <f aca="false">SUM(O233*1.15)</f>
        <v>77.625</v>
      </c>
      <c r="Q233" s="203" t="n">
        <v>5</v>
      </c>
      <c r="R233" s="205" t="n">
        <f aca="false">SUM(P233/Q233)</f>
        <v>15.525</v>
      </c>
    </row>
    <row r="234" customFormat="false" ht="15" hidden="false" customHeight="true" outlineLevel="0" collapsed="false">
      <c r="N234" s="203" t="s">
        <v>294</v>
      </c>
      <c r="O234" s="206" t="s">
        <v>295</v>
      </c>
      <c r="P234" s="207"/>
      <c r="Q234" s="208"/>
      <c r="R234" s="207"/>
    </row>
    <row r="235" customFormat="false" ht="15" hidden="false" customHeight="true" outlineLevel="0" collapsed="false">
      <c r="N235" s="203" t="s">
        <v>296</v>
      </c>
      <c r="O235" s="204" t="n">
        <v>11.15</v>
      </c>
      <c r="P235" s="204" t="n">
        <f aca="false">SUM(O235*1.15)</f>
        <v>12.8225</v>
      </c>
      <c r="Q235" s="203" t="n">
        <v>1</v>
      </c>
      <c r="R235" s="204" t="n">
        <f aca="false">SUM(P235/Q235)</f>
        <v>12.8225</v>
      </c>
    </row>
    <row r="236" customFormat="false" ht="15" hidden="false" customHeight="true" outlineLevel="0" collapsed="false">
      <c r="N236" s="209" t="s">
        <v>297</v>
      </c>
      <c r="O236" s="46"/>
      <c r="P236" s="45"/>
      <c r="Q236" s="46"/>
      <c r="R236" s="210"/>
    </row>
    <row r="237" customFormat="false" ht="15" hidden="false" customHeight="true" outlineLevel="0" collapsed="false">
      <c r="N237" s="211" t="s">
        <v>298</v>
      </c>
      <c r="O237" s="212" t="n">
        <v>75.18</v>
      </c>
      <c r="P237" s="212" t="n">
        <f aca="false">SUM(O237*1.15)</f>
        <v>86.457</v>
      </c>
      <c r="Q237" s="211" t="n">
        <v>6</v>
      </c>
      <c r="R237" s="212" t="n">
        <f aca="false">SUM(P237/Q237)</f>
        <v>14.4095</v>
      </c>
    </row>
    <row r="238" customFormat="false" ht="15" hidden="false" customHeight="true" outlineLevel="0" collapsed="false">
      <c r="N238" s="211" t="s">
        <v>299</v>
      </c>
      <c r="O238" s="212" t="n">
        <v>15.55</v>
      </c>
      <c r="P238" s="212" t="n">
        <f aca="false">SUM(O238*1.15)</f>
        <v>17.8825</v>
      </c>
      <c r="Q238" s="211" t="n">
        <v>1</v>
      </c>
      <c r="R238" s="212" t="n">
        <f aca="false">SUM(P238/Q238)</f>
        <v>17.8825</v>
      </c>
    </row>
    <row r="239" customFormat="false" ht="15" hidden="false" customHeight="true" outlineLevel="0" collapsed="false">
      <c r="N239" s="211" t="s">
        <v>300</v>
      </c>
      <c r="O239" s="212" t="n">
        <v>3.22</v>
      </c>
      <c r="P239" s="212" t="n">
        <f aca="false">SUM(O239*1.15)</f>
        <v>3.703</v>
      </c>
      <c r="Q239" s="211" t="n">
        <v>1</v>
      </c>
      <c r="R239" s="212" t="n">
        <f aca="false">SUM(P239/Q239)</f>
        <v>3.703</v>
      </c>
    </row>
    <row r="240" customFormat="false" ht="15" hidden="false" customHeight="true" outlineLevel="0" collapsed="false">
      <c r="N240" s="211" t="s">
        <v>301</v>
      </c>
      <c r="O240" s="212" t="n">
        <v>30.95</v>
      </c>
      <c r="P240" s="212" t="n">
        <f aca="false">SUM(O240*1.15)</f>
        <v>35.5925</v>
      </c>
      <c r="Q240" s="211" t="n">
        <v>1</v>
      </c>
      <c r="R240" s="212" t="n">
        <f aca="false">SUM(P240/Q240)</f>
        <v>35.5925</v>
      </c>
    </row>
    <row r="241" customFormat="false" ht="15" hidden="false" customHeight="true" outlineLevel="0" collapsed="false">
      <c r="N241" s="213" t="s">
        <v>302</v>
      </c>
      <c r="O241" s="46"/>
      <c r="P241" s="214"/>
      <c r="Q241" s="46"/>
      <c r="R241" s="214"/>
    </row>
    <row r="242" customFormat="false" ht="15" hidden="false" customHeight="true" outlineLevel="0" collapsed="false">
      <c r="N242" s="215" t="s">
        <v>303</v>
      </c>
      <c r="O242" s="216" t="n">
        <v>35.1</v>
      </c>
      <c r="P242" s="216" t="n">
        <f aca="false">SUM(O242*1.15)</f>
        <v>40.365</v>
      </c>
      <c r="Q242" s="215" t="n">
        <v>1</v>
      </c>
      <c r="R242" s="216" t="n">
        <f aca="false">SUM(P242/Q242)</f>
        <v>40.365</v>
      </c>
    </row>
    <row r="243" customFormat="false" ht="15" hidden="false" customHeight="true" outlineLevel="0" collapsed="false">
      <c r="N243" s="215" t="s">
        <v>304</v>
      </c>
      <c r="O243" s="216" t="n">
        <v>17.9</v>
      </c>
      <c r="P243" s="216" t="n">
        <f aca="false">SUM(O243*1.15)</f>
        <v>20.585</v>
      </c>
      <c r="Q243" s="215" t="n">
        <v>1</v>
      </c>
      <c r="R243" s="216" t="n">
        <f aca="false">SUM(P243/Q243)</f>
        <v>20.585</v>
      </c>
    </row>
    <row r="244" customFormat="false" ht="15" hidden="false" customHeight="true" outlineLevel="0" collapsed="false">
      <c r="N244" s="215" t="s">
        <v>305</v>
      </c>
      <c r="O244" s="216" t="n">
        <v>23.99</v>
      </c>
      <c r="P244" s="216" t="n">
        <f aca="false">SUM(O244*1.15)</f>
        <v>27.5885</v>
      </c>
      <c r="Q244" s="215" t="n">
        <v>1</v>
      </c>
      <c r="R244" s="216" t="n">
        <f aca="false">SUM(P244/Q244)</f>
        <v>27.5885</v>
      </c>
    </row>
    <row r="245" customFormat="false" ht="15" hidden="false" customHeight="true" outlineLevel="0" collapsed="false">
      <c r="N245" s="215" t="s">
        <v>306</v>
      </c>
      <c r="O245" s="216" t="n">
        <v>18.75</v>
      </c>
      <c r="P245" s="216" t="n">
        <f aca="false">SUM(O245*1.15)</f>
        <v>21.5625</v>
      </c>
      <c r="Q245" s="215" t="n">
        <v>1</v>
      </c>
      <c r="R245" s="216" t="n">
        <f aca="false">SUM(P245/Q245)</f>
        <v>21.5625</v>
      </c>
    </row>
    <row r="246" customFormat="false" ht="15" hidden="false" customHeight="true" outlineLevel="0" collapsed="false">
      <c r="N246" s="215" t="s">
        <v>307</v>
      </c>
      <c r="O246" s="216" t="n">
        <v>39.9</v>
      </c>
      <c r="P246" s="216" t="n">
        <f aca="false">SUM(O246*1.15)</f>
        <v>45.885</v>
      </c>
      <c r="Q246" s="215" t="n">
        <v>20</v>
      </c>
      <c r="R246" s="216" t="n">
        <f aca="false">SUM(P246/Q246)</f>
        <v>2.29425</v>
      </c>
    </row>
    <row r="247" customFormat="false" ht="15" hidden="false" customHeight="true" outlineLevel="0" collapsed="false">
      <c r="N247" s="217" t="s">
        <v>308</v>
      </c>
      <c r="O247" s="46"/>
      <c r="P247" s="45"/>
      <c r="Q247" s="46"/>
      <c r="R247" s="45"/>
    </row>
    <row r="248" customFormat="false" ht="15" hidden="false" customHeight="true" outlineLevel="0" collapsed="false">
      <c r="N248" s="218" t="s">
        <v>309</v>
      </c>
      <c r="O248" s="218" t="n">
        <v>467.43</v>
      </c>
      <c r="P248" s="219" t="n">
        <f aca="false">SUM(O248*1.15)</f>
        <v>537.5445</v>
      </c>
      <c r="Q248" s="218" t="n">
        <v>1</v>
      </c>
      <c r="R248" s="219" t="n">
        <f aca="false">SUM(P248/Q248)</f>
        <v>537.5445</v>
      </c>
    </row>
    <row r="249" customFormat="false" ht="15" hidden="false" customHeight="true" outlineLevel="0" collapsed="false">
      <c r="N249" s="218" t="s">
        <v>310</v>
      </c>
      <c r="O249" s="218" t="n">
        <v>75.49</v>
      </c>
      <c r="P249" s="219" t="n">
        <f aca="false">SUM(O249*1.15)</f>
        <v>86.8135</v>
      </c>
      <c r="Q249" s="218" t="n">
        <v>1</v>
      </c>
      <c r="R249" s="219" t="n">
        <f aca="false">SUM(P249/Q249)</f>
        <v>86.8135</v>
      </c>
    </row>
    <row r="250" customFormat="false" ht="15" hidden="false" customHeight="true" outlineLevel="0" collapsed="false">
      <c r="N250" s="218" t="s">
        <v>311</v>
      </c>
      <c r="O250" s="218" t="n">
        <v>347.87</v>
      </c>
      <c r="P250" s="219" t="n">
        <f aca="false">SUM(O250*1.15)</f>
        <v>400.0505</v>
      </c>
      <c r="Q250" s="218" t="n">
        <v>1</v>
      </c>
      <c r="R250" s="219" t="n">
        <f aca="false">SUM(P250/Q250)</f>
        <v>400.0505</v>
      </c>
    </row>
    <row r="251" customFormat="false" ht="15" hidden="false" customHeight="true" outlineLevel="0" collapsed="false">
      <c r="N251" s="218" t="s">
        <v>312</v>
      </c>
      <c r="O251" s="218" t="n">
        <v>139.54</v>
      </c>
      <c r="P251" s="219" t="n">
        <f aca="false">SUM(O251*1.15)</f>
        <v>160.471</v>
      </c>
      <c r="Q251" s="218" t="n">
        <v>1</v>
      </c>
      <c r="R251" s="219" t="n">
        <f aca="false">SUM(P251/Q251)</f>
        <v>160.471</v>
      </c>
    </row>
    <row r="252" customFormat="false" ht="15" hidden="false" customHeight="true" outlineLevel="0" collapsed="false">
      <c r="N252" s="218" t="s">
        <v>313</v>
      </c>
      <c r="O252" s="220" t="n">
        <v>360</v>
      </c>
      <c r="P252" s="219" t="n">
        <f aca="false">SUM(O252*1.15)</f>
        <v>414</v>
      </c>
      <c r="Q252" s="218" t="n">
        <v>1</v>
      </c>
      <c r="R252" s="219" t="n">
        <f aca="false">SUM(P252/Q252)</f>
        <v>414</v>
      </c>
    </row>
    <row r="253" customFormat="false" ht="15" hidden="false" customHeight="true" outlineLevel="0" collapsed="false">
      <c r="N253" s="218" t="s">
        <v>257</v>
      </c>
      <c r="O253" s="218" t="n">
        <v>493.33</v>
      </c>
      <c r="P253" s="219" t="n">
        <f aca="false">SUM(O253*1.15)</f>
        <v>567.3295</v>
      </c>
      <c r="Q253" s="221" t="n">
        <v>1</v>
      </c>
      <c r="R253" s="219" t="n">
        <f aca="false">SUM(P253/Q253)</f>
        <v>567.3295</v>
      </c>
    </row>
    <row r="254" customFormat="false" ht="15" hidden="false" customHeight="true" outlineLevel="0" collapsed="false">
      <c r="N254" s="222" t="s">
        <v>314</v>
      </c>
      <c r="O254" s="223"/>
      <c r="P254" s="224"/>
      <c r="Q254" s="224"/>
      <c r="R254" s="224"/>
    </row>
    <row r="255" customFormat="false" ht="15" hidden="false" customHeight="true" outlineLevel="0" collapsed="false">
      <c r="N255" s="225" t="s">
        <v>315</v>
      </c>
      <c r="O255" s="226" t="n">
        <v>14.5</v>
      </c>
      <c r="P255" s="226" t="n">
        <f aca="false">SUM(O255*1.15)</f>
        <v>16.675</v>
      </c>
      <c r="Q255" s="227" t="n">
        <v>1</v>
      </c>
      <c r="R255" s="226" t="n">
        <f aca="false">SUM(P255/Q255)</f>
        <v>16.675</v>
      </c>
    </row>
    <row r="256" customFormat="false" ht="15" hidden="false" customHeight="true" outlineLevel="0" collapsed="false">
      <c r="N256" s="227" t="s">
        <v>316</v>
      </c>
      <c r="O256" s="226" t="n">
        <v>20.4</v>
      </c>
      <c r="P256" s="226" t="n">
        <f aca="false">SUM(O256*1.15)</f>
        <v>23.46</v>
      </c>
      <c r="Q256" s="227" t="n">
        <v>1</v>
      </c>
      <c r="R256" s="226" t="n">
        <f aca="false">SUM(P256/Q256)</f>
        <v>23.46</v>
      </c>
    </row>
    <row r="257" customFormat="false" ht="15" hidden="false" customHeight="true" outlineLevel="0" collapsed="false">
      <c r="N257" s="227" t="s">
        <v>317</v>
      </c>
      <c r="O257" s="226" t="n">
        <v>31.5</v>
      </c>
      <c r="P257" s="226" t="n">
        <f aca="false">SUM(O257*1.15)</f>
        <v>36.225</v>
      </c>
      <c r="Q257" s="227" t="n">
        <v>1</v>
      </c>
      <c r="R257" s="226" t="n">
        <f aca="false">SUM(P257/Q257)</f>
        <v>36.225</v>
      </c>
    </row>
    <row r="258" customFormat="false" ht="15" hidden="false" customHeight="true" outlineLevel="0" collapsed="false">
      <c r="N258" s="227" t="s">
        <v>318</v>
      </c>
      <c r="O258" s="226" t="n">
        <v>63</v>
      </c>
      <c r="P258" s="226" t="n">
        <f aca="false">SUM(O258*1.15)</f>
        <v>72.45</v>
      </c>
      <c r="Q258" s="227" t="n">
        <v>1</v>
      </c>
      <c r="R258" s="226" t="n">
        <f aca="false">SUM(P258/Q258)</f>
        <v>72.45</v>
      </c>
    </row>
    <row r="259" customFormat="false" ht="15" hidden="false" customHeight="true" outlineLevel="0" collapsed="false">
      <c r="N259" s="227" t="s">
        <v>319</v>
      </c>
      <c r="O259" s="226" t="n">
        <v>57.05</v>
      </c>
      <c r="P259" s="226" t="n">
        <f aca="false">SUM(O259*1.15)</f>
        <v>65.6075</v>
      </c>
      <c r="Q259" s="227" t="n">
        <v>1</v>
      </c>
      <c r="R259" s="226" t="n">
        <f aca="false">SUM(P259/Q259)</f>
        <v>65.6075</v>
      </c>
    </row>
    <row r="260" customFormat="false" ht="15" hidden="false" customHeight="true" outlineLevel="0" collapsed="false">
      <c r="N260" s="227" t="s">
        <v>320</v>
      </c>
      <c r="O260" s="226" t="n">
        <v>22.35</v>
      </c>
      <c r="P260" s="226" t="n">
        <f aca="false">SUM(O260*1.15)</f>
        <v>25.7025</v>
      </c>
      <c r="Q260" s="227" t="n">
        <v>1</v>
      </c>
      <c r="R260" s="226" t="n">
        <f aca="false">SUM(P260/Q260)</f>
        <v>25.7025</v>
      </c>
    </row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3">
    <mergeCell ref="A49:B49"/>
    <mergeCell ref="A51:B51"/>
    <mergeCell ref="A53:B5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257" colorId="64" zoomScale="100" zoomScaleNormal="100" zoomScalePageLayoutView="100" workbookViewId="0">
      <selection pane="topLeft" activeCell="A1" activeCellId="0" sqref="A1"/>
    </sheetView>
  </sheetViews>
  <sheetFormatPr defaultColWidth="8.71484375" defaultRowHeight="15" customHeight="true" zeroHeight="false" outlineLevelRow="0" outlineLevelCol="0"/>
  <cols>
    <col collapsed="false" customWidth="true" hidden="false" outlineLevel="0" max="1" min="1" style="1" width="46.88"/>
    <col collapsed="false" customWidth="true" hidden="false" outlineLevel="0" max="5" min="2" style="1" width="9.71"/>
    <col collapsed="false" customWidth="true" hidden="false" outlineLevel="0" max="16384" min="16383" style="1" width="11.53"/>
  </cols>
  <sheetData>
    <row r="1" customFormat="false" ht="15" hidden="false" customHeight="false" outlineLevel="0" collapsed="false">
      <c r="A1" s="5" t="s">
        <v>7</v>
      </c>
      <c r="B1" s="6" t="s">
        <v>8</v>
      </c>
      <c r="C1" s="7" t="s">
        <v>9</v>
      </c>
      <c r="D1" s="7" t="s">
        <v>10</v>
      </c>
      <c r="E1" s="7" t="s">
        <v>11</v>
      </c>
    </row>
    <row r="2" customFormat="false" ht="15" hidden="false" customHeight="false" outlineLevel="0" collapsed="false">
      <c r="A2" s="13" t="s">
        <v>13</v>
      </c>
      <c r="B2" s="14"/>
      <c r="C2" s="14"/>
      <c r="D2" s="14"/>
      <c r="E2" s="14"/>
    </row>
    <row r="3" customFormat="false" ht="15" hidden="false" customHeight="false" outlineLevel="0" collapsed="false">
      <c r="A3" s="20" t="s">
        <v>15</v>
      </c>
      <c r="B3" s="21" t="n">
        <v>50.3</v>
      </c>
      <c r="C3" s="22" t="n">
        <v>57.84</v>
      </c>
      <c r="D3" s="20" t="n">
        <v>50</v>
      </c>
      <c r="E3" s="22" t="n">
        <f aca="false">SUM(C3/D3)</f>
        <v>1.1568</v>
      </c>
    </row>
    <row r="4" customFormat="false" ht="15" hidden="false" customHeight="false" outlineLevel="0" collapsed="false">
      <c r="A4" s="20" t="s">
        <v>17</v>
      </c>
      <c r="B4" s="21" t="n">
        <v>8.3</v>
      </c>
      <c r="C4" s="22" t="n">
        <f aca="false">SUM(B4*1.15)</f>
        <v>9.545</v>
      </c>
      <c r="D4" s="20" t="n">
        <v>200</v>
      </c>
      <c r="E4" s="22" t="n">
        <f aca="false">SUM(C4/D4)</f>
        <v>0.047725</v>
      </c>
    </row>
    <row r="5" customFormat="false" ht="15" hidden="false" customHeight="false" outlineLevel="0" collapsed="false">
      <c r="A5" s="20" t="s">
        <v>19</v>
      </c>
      <c r="B5" s="21" t="n">
        <v>8.3</v>
      </c>
      <c r="C5" s="22" t="n">
        <f aca="false">SUM(B5*1.15)</f>
        <v>9.545</v>
      </c>
      <c r="D5" s="20" t="n">
        <v>200</v>
      </c>
      <c r="E5" s="22" t="n">
        <f aca="false">SUM(C5/D5)</f>
        <v>0.047725</v>
      </c>
    </row>
    <row r="6" customFormat="false" ht="15" hidden="false" customHeight="false" outlineLevel="0" collapsed="false">
      <c r="A6" s="20" t="s">
        <v>21</v>
      </c>
      <c r="B6" s="21" t="n">
        <v>8.3</v>
      </c>
      <c r="C6" s="22" t="n">
        <f aca="false">SUM(B6*1.15)</f>
        <v>9.545</v>
      </c>
      <c r="D6" s="20" t="n">
        <v>200</v>
      </c>
      <c r="E6" s="22" t="n">
        <f aca="false">SUM(C6/D6)</f>
        <v>0.047725</v>
      </c>
    </row>
    <row r="7" customFormat="false" ht="15" hidden="false" customHeight="false" outlineLevel="0" collapsed="false">
      <c r="A7" s="43" t="s">
        <v>23</v>
      </c>
      <c r="B7" s="44"/>
      <c r="C7" s="45"/>
      <c r="D7" s="46"/>
      <c r="E7" s="45"/>
    </row>
    <row r="8" customFormat="false" ht="15" hidden="false" customHeight="false" outlineLevel="0" collapsed="false">
      <c r="A8" s="52" t="s">
        <v>25</v>
      </c>
      <c r="B8" s="53" t="n">
        <v>18.8</v>
      </c>
      <c r="C8" s="54" t="n">
        <f aca="false">SUM(B8*1.15)</f>
        <v>21.62</v>
      </c>
      <c r="D8" s="52" t="n">
        <v>1</v>
      </c>
      <c r="E8" s="54" t="n">
        <f aca="false">SUM(C8/D8)</f>
        <v>21.62</v>
      </c>
    </row>
    <row r="9" customFormat="false" ht="15" hidden="false" customHeight="false" outlineLevel="0" collapsed="false">
      <c r="A9" s="60" t="s">
        <v>27</v>
      </c>
      <c r="B9" s="53" t="n">
        <v>14.05</v>
      </c>
      <c r="C9" s="54" t="n">
        <f aca="false">SUM(B9*1.15)</f>
        <v>16.1575</v>
      </c>
      <c r="D9" s="52" t="n">
        <v>1</v>
      </c>
      <c r="E9" s="54" t="n">
        <f aca="false">SUM(C9/D9)</f>
        <v>16.1575</v>
      </c>
    </row>
    <row r="10" customFormat="false" ht="15" hidden="false" customHeight="false" outlineLevel="0" collapsed="false">
      <c r="A10" s="60" t="s">
        <v>29</v>
      </c>
      <c r="B10" s="53" t="n">
        <v>22.45</v>
      </c>
      <c r="C10" s="54" t="n">
        <f aca="false">SUM(B10*1.15)</f>
        <v>25.8175</v>
      </c>
      <c r="D10" s="52" t="n">
        <v>1</v>
      </c>
      <c r="E10" s="54" t="n">
        <f aca="false">SUM(C10/D10)</f>
        <v>25.8175</v>
      </c>
    </row>
    <row r="11" customFormat="false" ht="15" hidden="false" customHeight="false" outlineLevel="0" collapsed="false">
      <c r="A11" s="60" t="s">
        <v>31</v>
      </c>
      <c r="B11" s="53" t="n">
        <v>32.6</v>
      </c>
      <c r="C11" s="54" t="n">
        <f aca="false">SUM(B11*1.15)</f>
        <v>37.49</v>
      </c>
      <c r="D11" s="52" t="n">
        <v>1</v>
      </c>
      <c r="E11" s="54" t="n">
        <f aca="false">SUM(C11/D11)</f>
        <v>37.49</v>
      </c>
    </row>
    <row r="12" customFormat="false" ht="15" hidden="false" customHeight="false" outlineLevel="0" collapsed="false">
      <c r="A12" s="60" t="s">
        <v>33</v>
      </c>
      <c r="B12" s="53" t="n">
        <v>7.8</v>
      </c>
      <c r="C12" s="54" t="n">
        <f aca="false">SUM(B12*1.15)</f>
        <v>8.97</v>
      </c>
      <c r="D12" s="52" t="n">
        <v>1</v>
      </c>
      <c r="E12" s="54" t="n">
        <f aca="false">SUM(C12/D12)</f>
        <v>8.97</v>
      </c>
    </row>
    <row r="13" customFormat="false" ht="15" hidden="false" customHeight="false" outlineLevel="0" collapsed="false">
      <c r="A13" s="60" t="s">
        <v>29</v>
      </c>
      <c r="B13" s="53" t="n">
        <v>31.35</v>
      </c>
      <c r="C13" s="54" t="n">
        <f aca="false">SUM(B13*1.15)</f>
        <v>36.0525</v>
      </c>
      <c r="D13" s="52" t="n">
        <v>1</v>
      </c>
      <c r="E13" s="54" t="n">
        <f aca="false">SUM(C13/D13)</f>
        <v>36.0525</v>
      </c>
    </row>
    <row r="14" customFormat="false" ht="15" hidden="false" customHeight="false" outlineLevel="0" collapsed="false">
      <c r="A14" s="60" t="s">
        <v>36</v>
      </c>
      <c r="B14" s="53" t="n">
        <v>16.95</v>
      </c>
      <c r="C14" s="54" t="n">
        <f aca="false">SUM(B14*1.15)</f>
        <v>19.4925</v>
      </c>
      <c r="D14" s="52" t="n">
        <v>1</v>
      </c>
      <c r="E14" s="54" t="n">
        <f aca="false">SUM(C14/D14)</f>
        <v>19.4925</v>
      </c>
    </row>
    <row r="15" customFormat="false" ht="15" hidden="false" customHeight="false" outlineLevel="0" collapsed="false">
      <c r="A15" s="60" t="s">
        <v>38</v>
      </c>
      <c r="B15" s="53" t="n">
        <v>7.8</v>
      </c>
      <c r="C15" s="54" t="n">
        <f aca="false">SUM(B15*1.15)</f>
        <v>8.97</v>
      </c>
      <c r="D15" s="52" t="n">
        <v>1</v>
      </c>
      <c r="E15" s="54" t="n">
        <f aca="false">SUM(C15/D15)</f>
        <v>8.97</v>
      </c>
    </row>
    <row r="16" customFormat="false" ht="15" hidden="false" customHeight="false" outlineLevel="0" collapsed="false">
      <c r="A16" s="60" t="s">
        <v>40</v>
      </c>
      <c r="B16" s="53" t="n">
        <v>12.85</v>
      </c>
      <c r="C16" s="54" t="n">
        <f aca="false">SUM(B16*1.15)</f>
        <v>14.7775</v>
      </c>
      <c r="D16" s="52" t="n">
        <v>1</v>
      </c>
      <c r="E16" s="54" t="n">
        <f aca="false">SUM(C16/D16)</f>
        <v>14.7775</v>
      </c>
    </row>
    <row r="17" customFormat="false" ht="15" hidden="false" customHeight="false" outlineLevel="0" collapsed="false">
      <c r="A17" s="60" t="s">
        <v>42</v>
      </c>
      <c r="B17" s="53" t="n">
        <v>48.8</v>
      </c>
      <c r="C17" s="54" t="n">
        <f aca="false">SUM(B17*1.15)</f>
        <v>56.12</v>
      </c>
      <c r="D17" s="52" t="n">
        <v>100</v>
      </c>
      <c r="E17" s="54" t="n">
        <f aca="false">SUM(C17/D17)</f>
        <v>0.5612</v>
      </c>
    </row>
    <row r="18" customFormat="false" ht="15" hidden="false" customHeight="false" outlineLevel="0" collapsed="false">
      <c r="A18" s="60" t="s">
        <v>43</v>
      </c>
      <c r="B18" s="53" t="n">
        <v>22.1</v>
      </c>
      <c r="C18" s="54" t="n">
        <f aca="false">SUM(B18*1.15)</f>
        <v>25.415</v>
      </c>
      <c r="D18" s="52" t="n">
        <v>50</v>
      </c>
      <c r="E18" s="54" t="n">
        <f aca="false">SUM(C18/D18)</f>
        <v>0.5083</v>
      </c>
    </row>
    <row r="19" customFormat="false" ht="15" hidden="false" customHeight="false" outlineLevel="0" collapsed="false">
      <c r="A19" s="60" t="s">
        <v>45</v>
      </c>
      <c r="B19" s="53" t="n">
        <v>23.45</v>
      </c>
      <c r="C19" s="54" t="n">
        <f aca="false">SUM(B19*1.15)</f>
        <v>26.9675</v>
      </c>
      <c r="D19" s="52" t="n">
        <v>50</v>
      </c>
      <c r="E19" s="54" t="n">
        <f aca="false">SUM(C19/D19)</f>
        <v>0.53935</v>
      </c>
    </row>
    <row r="20" customFormat="false" ht="15" hidden="false" customHeight="false" outlineLevel="0" collapsed="false">
      <c r="A20" s="60" t="s">
        <v>46</v>
      </c>
      <c r="B20" s="53" t="n">
        <v>1.14</v>
      </c>
      <c r="C20" s="54" t="n">
        <f aca="false">SUM(B20*1.15)</f>
        <v>1.311</v>
      </c>
      <c r="D20" s="52" t="n">
        <v>100</v>
      </c>
      <c r="E20" s="54" t="n">
        <f aca="false">SUM(C20/D20)</f>
        <v>0.01311</v>
      </c>
    </row>
    <row r="21" customFormat="false" ht="15" hidden="false" customHeight="false" outlineLevel="0" collapsed="false">
      <c r="A21" s="60" t="s">
        <v>60</v>
      </c>
      <c r="B21" s="53" t="n">
        <v>5.29</v>
      </c>
      <c r="C21" s="54" t="n">
        <f aca="false">SUM(B21*1.15)</f>
        <v>6.0835</v>
      </c>
      <c r="D21" s="52" t="n">
        <v>20</v>
      </c>
      <c r="E21" s="54" t="n">
        <f aca="false">SUM(C21/D21)</f>
        <v>0.304175</v>
      </c>
    </row>
    <row r="22" customFormat="false" ht="15" hidden="false" customHeight="false" outlineLevel="0" collapsed="false">
      <c r="A22" s="60" t="s">
        <v>62</v>
      </c>
      <c r="B22" s="53" t="n">
        <v>78</v>
      </c>
      <c r="C22" s="54" t="n">
        <f aca="false">SUM(B22*1.15)</f>
        <v>89.7</v>
      </c>
      <c r="D22" s="52" t="n">
        <v>20</v>
      </c>
      <c r="E22" s="54" t="n">
        <f aca="false">SUM(C22/D22)</f>
        <v>4.485</v>
      </c>
    </row>
    <row r="23" customFormat="false" ht="15" hidden="false" customHeight="false" outlineLevel="0" collapsed="false">
      <c r="A23" s="52" t="s">
        <v>64</v>
      </c>
      <c r="B23" s="53" t="n">
        <v>18.95</v>
      </c>
      <c r="C23" s="54" t="n">
        <f aca="false">SUM(B23*1.15)</f>
        <v>21.7925</v>
      </c>
      <c r="D23" s="52" t="n">
        <v>50</v>
      </c>
      <c r="E23" s="54" t="n">
        <f aca="false">SUM(C23/D23)</f>
        <v>0.43585</v>
      </c>
    </row>
    <row r="24" customFormat="false" ht="15" hidden="false" customHeight="false" outlineLevel="0" collapsed="false">
      <c r="A24" s="60" t="s">
        <v>66</v>
      </c>
      <c r="B24" s="53" t="n">
        <v>12.4</v>
      </c>
      <c r="C24" s="54" t="n">
        <f aca="false">SUM(B24*1.15)</f>
        <v>14.26</v>
      </c>
      <c r="D24" s="52" t="n">
        <v>1</v>
      </c>
      <c r="E24" s="54" t="n">
        <f aca="false">SUM(C24/D24)</f>
        <v>14.26</v>
      </c>
    </row>
    <row r="25" customFormat="false" ht="15" hidden="false" customHeight="false" outlineLevel="0" collapsed="false">
      <c r="A25" s="119" t="s">
        <v>68</v>
      </c>
      <c r="B25" s="44"/>
      <c r="C25" s="45"/>
      <c r="D25" s="46"/>
      <c r="E25" s="45"/>
    </row>
    <row r="26" customFormat="false" ht="15" hidden="false" customHeight="false" outlineLevel="0" collapsed="false">
      <c r="A26" s="120" t="s">
        <v>70</v>
      </c>
      <c r="B26" s="121" t="n">
        <v>10.2</v>
      </c>
      <c r="C26" s="122" t="n">
        <f aca="false">SUM(B26*1.15)</f>
        <v>11.73</v>
      </c>
      <c r="D26" s="120" t="n">
        <v>2</v>
      </c>
      <c r="E26" s="122" t="n">
        <f aca="false">SUM(C26/D26)</f>
        <v>5.865</v>
      </c>
    </row>
    <row r="27" customFormat="false" ht="15" hidden="false" customHeight="false" outlineLevel="0" collapsed="false">
      <c r="A27" s="120" t="s">
        <v>72</v>
      </c>
      <c r="B27" s="121" t="n">
        <v>8.5</v>
      </c>
      <c r="C27" s="122" t="n">
        <f aca="false">SUM(B27*1.15)</f>
        <v>9.775</v>
      </c>
      <c r="D27" s="120" t="n">
        <v>1</v>
      </c>
      <c r="E27" s="122" t="n">
        <f aca="false">SUM(C27/D27)</f>
        <v>9.775</v>
      </c>
    </row>
    <row r="28" customFormat="false" ht="15" hidden="false" customHeight="false" outlineLevel="0" collapsed="false">
      <c r="A28" s="120" t="s">
        <v>74</v>
      </c>
      <c r="B28" s="121" t="n">
        <v>12.45</v>
      </c>
      <c r="C28" s="122" t="n">
        <f aca="false">SUM(B28*1.15)</f>
        <v>14.3175</v>
      </c>
      <c r="D28" s="120" t="n">
        <v>1</v>
      </c>
      <c r="E28" s="122" t="n">
        <f aca="false">SUM(C28/D28)</f>
        <v>14.3175</v>
      </c>
    </row>
    <row r="29" customFormat="false" ht="15" hidden="false" customHeight="false" outlineLevel="0" collapsed="false">
      <c r="A29" s="120" t="s">
        <v>76</v>
      </c>
      <c r="B29" s="121" t="n">
        <v>5.33</v>
      </c>
      <c r="C29" s="122" t="n">
        <f aca="false">SUM(B29*1.15)</f>
        <v>6.1295</v>
      </c>
      <c r="D29" s="120" t="n">
        <v>1</v>
      </c>
      <c r="E29" s="122" t="n">
        <f aca="false">SUM(C29/D29)</f>
        <v>6.1295</v>
      </c>
    </row>
    <row r="30" customFormat="false" ht="15" hidden="false" customHeight="false" outlineLevel="0" collapsed="false">
      <c r="A30" s="120" t="s">
        <v>78</v>
      </c>
      <c r="B30" s="121" t="n">
        <v>6.22</v>
      </c>
      <c r="C30" s="122" t="n">
        <f aca="false">SUM(B30*1.15)</f>
        <v>7.153</v>
      </c>
      <c r="D30" s="120" t="n">
        <v>1</v>
      </c>
      <c r="E30" s="122" t="n">
        <f aca="false">SUM(C30/D30)</f>
        <v>7.153</v>
      </c>
    </row>
    <row r="31" customFormat="false" ht="15" hidden="false" customHeight="false" outlineLevel="0" collapsed="false">
      <c r="A31" s="120" t="s">
        <v>80</v>
      </c>
      <c r="B31" s="121" t="n">
        <v>10.89</v>
      </c>
      <c r="C31" s="122" t="n">
        <f aca="false">SUM(B31*1.15)</f>
        <v>12.5235</v>
      </c>
      <c r="D31" s="120" t="n">
        <v>1</v>
      </c>
      <c r="E31" s="122" t="n">
        <f aca="false">SUM(C31/D31)</f>
        <v>12.5235</v>
      </c>
    </row>
    <row r="32" customFormat="false" ht="15" hidden="false" customHeight="false" outlineLevel="0" collapsed="false">
      <c r="A32" s="120" t="s">
        <v>82</v>
      </c>
      <c r="B32" s="121" t="n">
        <v>14.75</v>
      </c>
      <c r="C32" s="122" t="n">
        <f aca="false">SUM(B32*1.15)</f>
        <v>16.9625</v>
      </c>
      <c r="D32" s="120" t="n">
        <v>1</v>
      </c>
      <c r="E32" s="122" t="n">
        <f aca="false">SUM(C32/D32)</f>
        <v>16.9625</v>
      </c>
    </row>
    <row r="33" customFormat="false" ht="15" hidden="false" customHeight="false" outlineLevel="0" collapsed="false">
      <c r="A33" s="120" t="s">
        <v>84</v>
      </c>
      <c r="B33" s="121" t="n">
        <v>16.11</v>
      </c>
      <c r="C33" s="122" t="n">
        <f aca="false">SUM(B33*1.15)</f>
        <v>18.5265</v>
      </c>
      <c r="D33" s="120" t="n">
        <v>1</v>
      </c>
      <c r="E33" s="122" t="n">
        <f aca="false">SUM(C33/D33)</f>
        <v>18.5265</v>
      </c>
    </row>
    <row r="34" customFormat="false" ht="15" hidden="false" customHeight="false" outlineLevel="0" collapsed="false">
      <c r="A34" s="120" t="s">
        <v>86</v>
      </c>
      <c r="B34" s="121" t="n">
        <v>53</v>
      </c>
      <c r="C34" s="122" t="n">
        <f aca="false">SUM(B34*1.15)</f>
        <v>60.95</v>
      </c>
      <c r="D34" s="120" t="n">
        <v>1</v>
      </c>
      <c r="E34" s="122" t="n">
        <f aca="false">SUM(C34/D34)</f>
        <v>60.95</v>
      </c>
    </row>
    <row r="35" customFormat="false" ht="15" hidden="false" customHeight="false" outlineLevel="0" collapsed="false">
      <c r="A35" s="120" t="s">
        <v>88</v>
      </c>
      <c r="B35" s="121" t="n">
        <v>34.2</v>
      </c>
      <c r="C35" s="122" t="n">
        <f aca="false">SUM(B35*1.15)</f>
        <v>39.33</v>
      </c>
      <c r="D35" s="120" t="n">
        <v>1</v>
      </c>
      <c r="E35" s="122" t="n">
        <f aca="false">SUM(C35/D35)</f>
        <v>39.33</v>
      </c>
    </row>
    <row r="36" customFormat="false" ht="15" hidden="false" customHeight="false" outlineLevel="0" collapsed="false">
      <c r="A36" s="120" t="s">
        <v>90</v>
      </c>
      <c r="B36" s="121" t="n">
        <v>51</v>
      </c>
      <c r="C36" s="122" t="n">
        <f aca="false">SUM(B36*1.15)</f>
        <v>58.65</v>
      </c>
      <c r="D36" s="120" t="n">
        <v>100</v>
      </c>
      <c r="E36" s="122" t="n">
        <f aca="false">SUM(C36/D36)</f>
        <v>0.5865</v>
      </c>
    </row>
    <row r="37" customFormat="false" ht="15" hidden="false" customHeight="false" outlineLevel="0" collapsed="false">
      <c r="A37" s="120" t="s">
        <v>92</v>
      </c>
      <c r="B37" s="121" t="n">
        <v>44.82</v>
      </c>
      <c r="C37" s="122" t="n">
        <f aca="false">SUM(B37*1.15)</f>
        <v>51.543</v>
      </c>
      <c r="D37" s="120" t="n">
        <v>10</v>
      </c>
      <c r="E37" s="122" t="n">
        <f aca="false">SUM(C37/D37)</f>
        <v>5.1543</v>
      </c>
    </row>
    <row r="38" customFormat="false" ht="15" hidden="false" customHeight="false" outlineLevel="0" collapsed="false">
      <c r="A38" s="120" t="s">
        <v>94</v>
      </c>
      <c r="B38" s="121" t="n">
        <v>35</v>
      </c>
      <c r="C38" s="122" t="n">
        <f aca="false">SUM(B38*1.15)</f>
        <v>40.25</v>
      </c>
      <c r="D38" s="120" t="n">
        <v>50</v>
      </c>
      <c r="E38" s="122" t="n">
        <f aca="false">SUM(C38/D38)</f>
        <v>0.805</v>
      </c>
    </row>
    <row r="39" customFormat="false" ht="15" hidden="false" customHeight="false" outlineLevel="0" collapsed="false">
      <c r="A39" s="120" t="s">
        <v>96</v>
      </c>
      <c r="B39" s="121" t="n">
        <v>33.6</v>
      </c>
      <c r="C39" s="122" t="n">
        <f aca="false">SUM(B39*1.15)</f>
        <v>38.64</v>
      </c>
      <c r="D39" s="120" t="n">
        <v>25</v>
      </c>
      <c r="E39" s="122" t="n">
        <f aca="false">SUM(C39/D39)</f>
        <v>1.5456</v>
      </c>
    </row>
    <row r="40" customFormat="false" ht="15" hidden="false" customHeight="false" outlineLevel="0" collapsed="false">
      <c r="A40" s="120" t="s">
        <v>98</v>
      </c>
      <c r="B40" s="121" t="n">
        <v>39.25</v>
      </c>
      <c r="C40" s="122" t="n">
        <f aca="false">SUM(B40*1.15)</f>
        <v>45.1375</v>
      </c>
      <c r="D40" s="120" t="n">
        <v>25</v>
      </c>
      <c r="E40" s="122" t="n">
        <f aca="false">SUM(C40/D40)</f>
        <v>1.8055</v>
      </c>
    </row>
    <row r="41" customFormat="false" ht="15" hidden="false" customHeight="false" outlineLevel="0" collapsed="false">
      <c r="A41" s="120" t="s">
        <v>100</v>
      </c>
      <c r="B41" s="121" t="n">
        <v>29.33</v>
      </c>
      <c r="C41" s="122" t="n">
        <f aca="false">SUM(B41*1.15)</f>
        <v>33.7295</v>
      </c>
      <c r="D41" s="120" t="n">
        <v>100</v>
      </c>
      <c r="E41" s="122" t="n">
        <f aca="false">SUM(C41/D41)</f>
        <v>0.337295</v>
      </c>
    </row>
    <row r="42" customFormat="false" ht="15" hidden="false" customHeight="false" outlineLevel="0" collapsed="false">
      <c r="A42" s="120" t="s">
        <v>101</v>
      </c>
      <c r="B42" s="121" t="n">
        <v>23.83</v>
      </c>
      <c r="C42" s="122" t="n">
        <f aca="false">SUM(B42*1.15)</f>
        <v>27.4045</v>
      </c>
      <c r="D42" s="120" t="n">
        <v>50</v>
      </c>
      <c r="E42" s="122" t="n">
        <f aca="false">SUM(C42/D42)</f>
        <v>0.54809</v>
      </c>
    </row>
    <row r="43" customFormat="false" ht="15" hidden="false" customHeight="false" outlineLevel="0" collapsed="false">
      <c r="A43" s="120" t="s">
        <v>98</v>
      </c>
      <c r="B43" s="121" t="n">
        <v>49.42</v>
      </c>
      <c r="C43" s="122" t="n">
        <f aca="false">SUM(B43*1.15)</f>
        <v>56.833</v>
      </c>
      <c r="D43" s="120" t="n">
        <v>50</v>
      </c>
      <c r="E43" s="122" t="n">
        <f aca="false">SUM(C43/D43)</f>
        <v>1.13666</v>
      </c>
    </row>
    <row r="44" customFormat="false" ht="15" hidden="false" customHeight="false" outlineLevel="0" collapsed="false">
      <c r="A44" s="120" t="s">
        <v>104</v>
      </c>
      <c r="B44" s="121" t="n">
        <v>61.5</v>
      </c>
      <c r="C44" s="122" t="n">
        <f aca="false">SUM(B44*1.15)</f>
        <v>70.725</v>
      </c>
      <c r="D44" s="120" t="n">
        <v>50</v>
      </c>
      <c r="E44" s="122" t="n">
        <f aca="false">SUM(C44/D44)</f>
        <v>1.4145</v>
      </c>
    </row>
    <row r="45" customFormat="false" ht="15" hidden="false" customHeight="false" outlineLevel="0" collapsed="false">
      <c r="A45" s="120" t="s">
        <v>106</v>
      </c>
      <c r="B45" s="121" t="n">
        <v>84.98</v>
      </c>
      <c r="C45" s="122" t="n">
        <f aca="false">SUM(B45*1.15)</f>
        <v>97.727</v>
      </c>
      <c r="D45" s="120" t="n">
        <v>50</v>
      </c>
      <c r="E45" s="122" t="n">
        <f aca="false">SUM(C45/D45)</f>
        <v>1.95454</v>
      </c>
    </row>
    <row r="46" customFormat="false" ht="15" hidden="false" customHeight="false" outlineLevel="0" collapsed="false">
      <c r="A46" s="120" t="s">
        <v>108</v>
      </c>
      <c r="B46" s="121" t="n">
        <v>35</v>
      </c>
      <c r="C46" s="122" t="n">
        <f aca="false">SUM(B46*1.15)</f>
        <v>40.25</v>
      </c>
      <c r="D46" s="120" t="n">
        <v>50</v>
      </c>
      <c r="E46" s="122" t="n">
        <f aca="false">SUM(C46/D46)</f>
        <v>0.805</v>
      </c>
    </row>
    <row r="47" customFormat="false" ht="15" hidden="false" customHeight="false" outlineLevel="0" collapsed="false">
      <c r="A47" s="120" t="s">
        <v>109</v>
      </c>
      <c r="B47" s="121" t="n">
        <v>33.6</v>
      </c>
      <c r="C47" s="122" t="n">
        <f aca="false">SUM(B47*1.15)</f>
        <v>38.64</v>
      </c>
      <c r="D47" s="120" t="n">
        <v>25</v>
      </c>
      <c r="E47" s="122" t="n">
        <f aca="false">SUM(C47/D47)</f>
        <v>1.5456</v>
      </c>
    </row>
    <row r="48" customFormat="false" ht="15" hidden="false" customHeight="false" outlineLevel="0" collapsed="false">
      <c r="A48" s="120" t="s">
        <v>110</v>
      </c>
      <c r="B48" s="121" t="n">
        <v>39.25</v>
      </c>
      <c r="C48" s="122" t="n">
        <f aca="false">SUM(B48*1.15)</f>
        <v>45.1375</v>
      </c>
      <c r="D48" s="120" t="n">
        <v>25</v>
      </c>
      <c r="E48" s="122" t="n">
        <f aca="false">SUM(C48/D48)</f>
        <v>1.8055</v>
      </c>
    </row>
    <row r="49" customFormat="false" ht="15" hidden="false" customHeight="false" outlineLevel="0" collapsed="false">
      <c r="A49" s="120" t="s">
        <v>114</v>
      </c>
      <c r="B49" s="121" t="n">
        <v>65.13</v>
      </c>
      <c r="C49" s="122" t="n">
        <f aca="false">SUM(B49*1.15)</f>
        <v>74.8995</v>
      </c>
      <c r="D49" s="120" t="n">
        <v>25</v>
      </c>
      <c r="E49" s="122" t="n">
        <f aca="false">SUM(C49/D49)</f>
        <v>2.99598</v>
      </c>
    </row>
    <row r="50" customFormat="false" ht="15" hidden="false" customHeight="false" outlineLevel="0" collapsed="false">
      <c r="A50" s="120" t="s">
        <v>116</v>
      </c>
      <c r="B50" s="121" t="n">
        <v>75.92</v>
      </c>
      <c r="C50" s="122" t="n">
        <f aca="false">SUM(B50*1.15)</f>
        <v>87.308</v>
      </c>
      <c r="D50" s="120" t="n">
        <v>25</v>
      </c>
      <c r="E50" s="122" t="n">
        <f aca="false">SUM(C50/D50)</f>
        <v>3.49232</v>
      </c>
    </row>
    <row r="51" customFormat="false" ht="15" hidden="false" customHeight="false" outlineLevel="0" collapsed="false">
      <c r="A51" s="120" t="s">
        <v>118</v>
      </c>
      <c r="B51" s="121" t="n">
        <v>29.19</v>
      </c>
      <c r="C51" s="122" t="n">
        <f aca="false">SUM(B51*1.15)</f>
        <v>33.5685</v>
      </c>
      <c r="D51" s="120" t="n">
        <v>10</v>
      </c>
      <c r="E51" s="122" t="n">
        <f aca="false">SUM(C51/D51)</f>
        <v>3.35685</v>
      </c>
    </row>
    <row r="52" customFormat="false" ht="15" hidden="false" customHeight="false" outlineLevel="0" collapsed="false">
      <c r="A52" s="120" t="s">
        <v>119</v>
      </c>
      <c r="B52" s="121" t="n">
        <v>58.09</v>
      </c>
      <c r="C52" s="122" t="n">
        <f aca="false">SUM(B52*1.15)</f>
        <v>66.8035</v>
      </c>
      <c r="D52" s="120" t="n">
        <v>10</v>
      </c>
      <c r="E52" s="122" t="n">
        <f aca="false">SUM(C52/D52)</f>
        <v>6.68035</v>
      </c>
    </row>
    <row r="53" customFormat="false" ht="15" hidden="false" customHeight="false" outlineLevel="0" collapsed="false">
      <c r="A53" s="120" t="s">
        <v>121</v>
      </c>
      <c r="B53" s="121" t="n">
        <v>59.33</v>
      </c>
      <c r="C53" s="122" t="n">
        <f aca="false">SUM(B53*1.15)</f>
        <v>68.2295</v>
      </c>
      <c r="D53" s="120" t="n">
        <v>10</v>
      </c>
      <c r="E53" s="122" t="n">
        <f aca="false">SUM(C53/D53)</f>
        <v>6.82295</v>
      </c>
    </row>
    <row r="54" customFormat="false" ht="15" hidden="false" customHeight="false" outlineLevel="0" collapsed="false">
      <c r="A54" s="120" t="s">
        <v>122</v>
      </c>
      <c r="B54" s="121" t="n">
        <v>76</v>
      </c>
      <c r="C54" s="122" t="n">
        <f aca="false">SUM(B54*1.15)</f>
        <v>87.4</v>
      </c>
      <c r="D54" s="120" t="n">
        <v>10</v>
      </c>
      <c r="E54" s="122" t="n">
        <f aca="false">SUM(C54/D54)</f>
        <v>8.74</v>
      </c>
    </row>
    <row r="55" customFormat="false" ht="15" hidden="false" customHeight="false" outlineLevel="0" collapsed="false">
      <c r="A55" s="120" t="s">
        <v>123</v>
      </c>
      <c r="B55" s="121" t="n">
        <v>23.2</v>
      </c>
      <c r="C55" s="122" t="n">
        <f aca="false">SUM(B55*1.15)</f>
        <v>26.68</v>
      </c>
      <c r="D55" s="120" t="n">
        <v>20</v>
      </c>
      <c r="E55" s="122" t="n">
        <f aca="false">SUM(C55/D55)</f>
        <v>1.334</v>
      </c>
    </row>
    <row r="56" customFormat="false" ht="15" hidden="false" customHeight="false" outlineLevel="0" collapsed="false">
      <c r="A56" s="120" t="s">
        <v>124</v>
      </c>
      <c r="B56" s="121" t="n">
        <v>42.75</v>
      </c>
      <c r="C56" s="122" t="n">
        <f aca="false">SUM(B56*1.15)</f>
        <v>49.1625</v>
      </c>
      <c r="D56" s="120" t="n">
        <v>20</v>
      </c>
      <c r="E56" s="122" t="n">
        <f aca="false">SUM(C56/D56)</f>
        <v>2.458125</v>
      </c>
    </row>
    <row r="57" customFormat="false" ht="15" hidden="false" customHeight="false" outlineLevel="0" collapsed="false">
      <c r="A57" s="120" t="s">
        <v>125</v>
      </c>
      <c r="B57" s="121" t="n">
        <v>52.75</v>
      </c>
      <c r="C57" s="122" t="n">
        <f aca="false">SUM(B57*1.15)</f>
        <v>60.6625</v>
      </c>
      <c r="D57" s="120" t="n">
        <v>20</v>
      </c>
      <c r="E57" s="122" t="n">
        <f aca="false">SUM(C57/D57)</f>
        <v>3.033125</v>
      </c>
    </row>
    <row r="58" customFormat="false" ht="15" hidden="false" customHeight="false" outlineLevel="0" collapsed="false">
      <c r="A58" s="120" t="s">
        <v>126</v>
      </c>
      <c r="B58" s="121" t="n">
        <v>40.95</v>
      </c>
      <c r="C58" s="122" t="n">
        <f aca="false">SUM(B58*1.15)</f>
        <v>47.0925</v>
      </c>
      <c r="D58" s="120" t="n">
        <v>5</v>
      </c>
      <c r="E58" s="122" t="n">
        <f aca="false">SUM(C58/D58)</f>
        <v>9.4185</v>
      </c>
    </row>
    <row r="59" customFormat="false" ht="15" hidden="false" customHeight="false" outlineLevel="0" collapsed="false">
      <c r="A59" s="120" t="s">
        <v>127</v>
      </c>
      <c r="B59" s="121" t="n">
        <v>32.56</v>
      </c>
      <c r="C59" s="122" t="n">
        <f aca="false">SUM(B59*1.15)</f>
        <v>37.444</v>
      </c>
      <c r="D59" s="120" t="n">
        <v>10</v>
      </c>
      <c r="E59" s="122" t="n">
        <f aca="false">SUM(C59/D59)</f>
        <v>3.7444</v>
      </c>
    </row>
    <row r="60" customFormat="false" ht="15" hidden="false" customHeight="false" outlineLevel="0" collapsed="false">
      <c r="A60" s="120" t="s">
        <v>128</v>
      </c>
      <c r="B60" s="121" t="n">
        <v>6.06</v>
      </c>
      <c r="C60" s="122" t="n">
        <f aca="false">SUM(B60*1.15)</f>
        <v>6.969</v>
      </c>
      <c r="D60" s="120" t="n">
        <v>25</v>
      </c>
      <c r="E60" s="122" t="n">
        <f aca="false">SUM(C60/D60)</f>
        <v>0.27876</v>
      </c>
    </row>
    <row r="61" customFormat="false" ht="15" hidden="false" customHeight="false" outlineLevel="0" collapsed="false">
      <c r="A61" s="120" t="s">
        <v>129</v>
      </c>
      <c r="B61" s="121" t="n">
        <v>7.17</v>
      </c>
      <c r="C61" s="122" t="n">
        <f aca="false">SUM(B61*1.15)</f>
        <v>8.2455</v>
      </c>
      <c r="D61" s="120" t="n">
        <v>15</v>
      </c>
      <c r="E61" s="122" t="n">
        <f aca="false">SUM(C61/D61)</f>
        <v>0.5497</v>
      </c>
    </row>
    <row r="62" customFormat="false" ht="15" hidden="false" customHeight="false" outlineLevel="0" collapsed="false">
      <c r="A62" s="120" t="s">
        <v>130</v>
      </c>
      <c r="B62" s="121" t="n">
        <v>9.89</v>
      </c>
      <c r="C62" s="122" t="n">
        <f aca="false">SUM(B62*1.15)</f>
        <v>11.3735</v>
      </c>
      <c r="D62" s="120" t="n">
        <v>15</v>
      </c>
      <c r="E62" s="122" t="n">
        <f aca="false">SUM(C62/D62)</f>
        <v>0.758233333333333</v>
      </c>
    </row>
    <row r="63" customFormat="false" ht="15" hidden="false" customHeight="false" outlineLevel="0" collapsed="false">
      <c r="A63" s="120" t="s">
        <v>131</v>
      </c>
      <c r="B63" s="121" t="n">
        <v>13.63</v>
      </c>
      <c r="C63" s="122" t="n">
        <f aca="false">SUM(B63*1.15)</f>
        <v>15.6745</v>
      </c>
      <c r="D63" s="120" t="n">
        <v>15</v>
      </c>
      <c r="E63" s="122" t="n">
        <f aca="false">SUM(C63/D63)</f>
        <v>1.04496666666667</v>
      </c>
    </row>
    <row r="64" customFormat="false" ht="15" hidden="false" customHeight="false" outlineLevel="0" collapsed="false">
      <c r="A64" s="120" t="s">
        <v>132</v>
      </c>
      <c r="B64" s="121" t="n">
        <v>28.35</v>
      </c>
      <c r="C64" s="122" t="n">
        <f aca="false">SUM(B64*1.15)</f>
        <v>32.6025</v>
      </c>
      <c r="D64" s="120" t="n">
        <v>25</v>
      </c>
      <c r="E64" s="122" t="n">
        <f aca="false">SUM(C64/D64)</f>
        <v>1.3041</v>
      </c>
    </row>
    <row r="65" customFormat="false" ht="15" hidden="false" customHeight="false" outlineLevel="0" collapsed="false">
      <c r="A65" s="120" t="s">
        <v>133</v>
      </c>
      <c r="B65" s="121" t="n">
        <v>28.35</v>
      </c>
      <c r="C65" s="122" t="n">
        <f aca="false">SUM(B65*1.15)</f>
        <v>32.6025</v>
      </c>
      <c r="D65" s="120" t="n">
        <v>50</v>
      </c>
      <c r="E65" s="122" t="n">
        <f aca="false">SUM(C65/D65)</f>
        <v>0.65205</v>
      </c>
    </row>
    <row r="66" customFormat="false" ht="15" hidden="false" customHeight="false" outlineLevel="0" collapsed="false">
      <c r="A66" s="120" t="s">
        <v>134</v>
      </c>
      <c r="B66" s="121" t="n">
        <v>7.91</v>
      </c>
      <c r="C66" s="122" t="n">
        <f aca="false">SUM(B66*1.15)</f>
        <v>9.0965</v>
      </c>
      <c r="D66" s="120" t="n">
        <v>15</v>
      </c>
      <c r="E66" s="122" t="n">
        <f aca="false">SUM(C66/D66)</f>
        <v>0.606433333333333</v>
      </c>
    </row>
    <row r="67" customFormat="false" ht="15" hidden="false" customHeight="false" outlineLevel="0" collapsed="false">
      <c r="A67" s="120" t="s">
        <v>135</v>
      </c>
      <c r="B67" s="121" t="n">
        <v>39.18</v>
      </c>
      <c r="C67" s="122" t="n">
        <f aca="false">SUM(B67*1.15)</f>
        <v>45.057</v>
      </c>
      <c r="D67" s="120" t="n">
        <v>10</v>
      </c>
      <c r="E67" s="122" t="n">
        <f aca="false">SUM(C67/D67)</f>
        <v>4.5057</v>
      </c>
    </row>
    <row r="68" customFormat="false" ht="15" hidden="false" customHeight="false" outlineLevel="0" collapsed="false">
      <c r="A68" s="120" t="s">
        <v>136</v>
      </c>
      <c r="B68" s="121" t="n">
        <v>55</v>
      </c>
      <c r="C68" s="122" t="n">
        <f aca="false">SUM(B68*1.15)</f>
        <v>63.25</v>
      </c>
      <c r="D68" s="120" t="n">
        <v>10</v>
      </c>
      <c r="E68" s="122" t="n">
        <f aca="false">SUM(C68/D68)</f>
        <v>6.325</v>
      </c>
    </row>
    <row r="69" customFormat="false" ht="15" hidden="false" customHeight="false" outlineLevel="0" collapsed="false">
      <c r="A69" s="120" t="s">
        <v>137</v>
      </c>
      <c r="B69" s="121" t="n">
        <v>62.64</v>
      </c>
      <c r="C69" s="122" t="n">
        <f aca="false">SUM(B69*1.15)</f>
        <v>72.036</v>
      </c>
      <c r="D69" s="120" t="n">
        <v>10</v>
      </c>
      <c r="E69" s="122" t="n">
        <f aca="false">SUM(C69/D69)</f>
        <v>7.2036</v>
      </c>
    </row>
    <row r="70" customFormat="false" ht="15" hidden="false" customHeight="false" outlineLevel="0" collapsed="false">
      <c r="A70" s="120" t="s">
        <v>138</v>
      </c>
      <c r="B70" s="121" t="n">
        <v>91.39</v>
      </c>
      <c r="C70" s="122" t="n">
        <f aca="false">SUM(B70*1.15)</f>
        <v>105.0985</v>
      </c>
      <c r="D70" s="120" t="n">
        <v>5</v>
      </c>
      <c r="E70" s="122" t="n">
        <f aca="false">SUM(C70/D70)</f>
        <v>21.0197</v>
      </c>
    </row>
    <row r="71" customFormat="false" ht="15" hidden="false" customHeight="false" outlineLevel="0" collapsed="false">
      <c r="A71" s="120" t="s">
        <v>139</v>
      </c>
      <c r="B71" s="121" t="n">
        <v>29</v>
      </c>
      <c r="C71" s="122" t="n">
        <f aca="false">SUM(B71*1.15)</f>
        <v>33.35</v>
      </c>
      <c r="D71" s="120" t="n">
        <v>5</v>
      </c>
      <c r="E71" s="122" t="n">
        <f aca="false">SUM(C71/D71)</f>
        <v>6.67</v>
      </c>
    </row>
    <row r="72" customFormat="false" ht="15" hidden="false" customHeight="false" outlineLevel="0" collapsed="false">
      <c r="A72" s="120" t="s">
        <v>140</v>
      </c>
      <c r="B72" s="121" t="n">
        <v>5.93</v>
      </c>
      <c r="C72" s="122" t="n">
        <f aca="false">SUM(B72*1.15)</f>
        <v>6.8195</v>
      </c>
      <c r="D72" s="120" t="n">
        <v>100</v>
      </c>
      <c r="E72" s="122" t="n">
        <f aca="false">SUM(C72/D72)</f>
        <v>0.068195</v>
      </c>
    </row>
    <row r="73" customFormat="false" ht="15" hidden="false" customHeight="false" outlineLevel="0" collapsed="false">
      <c r="A73" s="120" t="s">
        <v>141</v>
      </c>
      <c r="B73" s="121" t="n">
        <v>10.9</v>
      </c>
      <c r="C73" s="122" t="n">
        <f aca="false">SUM(B73*1.15)</f>
        <v>12.535</v>
      </c>
      <c r="D73" s="120" t="n">
        <v>40</v>
      </c>
      <c r="E73" s="122" t="n">
        <f aca="false">SUM(C73/D73)</f>
        <v>0.313375</v>
      </c>
    </row>
    <row r="74" customFormat="false" ht="15" hidden="false" customHeight="false" outlineLevel="0" collapsed="false">
      <c r="A74" s="120" t="s">
        <v>141</v>
      </c>
      <c r="B74" s="121" t="n">
        <v>5.25</v>
      </c>
      <c r="C74" s="122" t="n">
        <f aca="false">SUM(B74*1.15)</f>
        <v>6.0375</v>
      </c>
      <c r="D74" s="120" t="n">
        <v>50</v>
      </c>
      <c r="E74" s="122" t="n">
        <f aca="false">SUM(C74/D74)</f>
        <v>0.12075</v>
      </c>
    </row>
    <row r="75" customFormat="false" ht="15" hidden="false" customHeight="false" outlineLevel="0" collapsed="false">
      <c r="A75" s="120" t="s">
        <v>142</v>
      </c>
      <c r="B75" s="121" t="n">
        <v>1.08</v>
      </c>
      <c r="C75" s="122" t="n">
        <f aca="false">SUM(B75*1.15)</f>
        <v>1.242</v>
      </c>
      <c r="D75" s="120" t="n">
        <v>1</v>
      </c>
      <c r="E75" s="122" t="n">
        <f aca="false">SUM(C75/D75)</f>
        <v>1.242</v>
      </c>
    </row>
    <row r="76" customFormat="false" ht="15" hidden="false" customHeight="false" outlineLevel="0" collapsed="false">
      <c r="A76" s="120" t="s">
        <v>143</v>
      </c>
      <c r="B76" s="121" t="n">
        <v>3.76</v>
      </c>
      <c r="C76" s="122" t="n">
        <f aca="false">SUM(B76*1.15)</f>
        <v>4.324</v>
      </c>
      <c r="D76" s="120" t="n">
        <v>1</v>
      </c>
      <c r="E76" s="122" t="n">
        <f aca="false">SUM(C76/D76)</f>
        <v>4.324</v>
      </c>
    </row>
    <row r="77" customFormat="false" ht="15" hidden="false" customHeight="false" outlineLevel="0" collapsed="false">
      <c r="A77" s="120" t="s">
        <v>144</v>
      </c>
      <c r="B77" s="121" t="n">
        <v>5.4</v>
      </c>
      <c r="C77" s="122" t="n">
        <f aca="false">SUM(B77*1.15)</f>
        <v>6.21</v>
      </c>
      <c r="D77" s="120" t="n">
        <v>1</v>
      </c>
      <c r="E77" s="122" t="n">
        <f aca="false">SUM(C77/D77)</f>
        <v>6.21</v>
      </c>
    </row>
    <row r="78" customFormat="false" ht="15" hidden="false" customHeight="false" outlineLevel="0" collapsed="false">
      <c r="A78" s="120" t="s">
        <v>145</v>
      </c>
      <c r="B78" s="121" t="n">
        <v>8.05</v>
      </c>
      <c r="C78" s="122" t="n">
        <f aca="false">SUM(B78*1.15)</f>
        <v>9.2575</v>
      </c>
      <c r="D78" s="120" t="n">
        <v>50</v>
      </c>
      <c r="E78" s="122" t="n">
        <f aca="false">SUM(C78/D78)</f>
        <v>0.18515</v>
      </c>
    </row>
    <row r="79" customFormat="false" ht="15" hidden="false" customHeight="false" outlineLevel="0" collapsed="false">
      <c r="A79" s="120" t="s">
        <v>146</v>
      </c>
      <c r="B79" s="121" t="n">
        <v>10.2</v>
      </c>
      <c r="C79" s="122" t="n">
        <f aca="false">SUM(B79*1.15)</f>
        <v>11.73</v>
      </c>
      <c r="D79" s="120" t="n">
        <v>50</v>
      </c>
      <c r="E79" s="122" t="n">
        <f aca="false">SUM(C79/D79)</f>
        <v>0.2346</v>
      </c>
    </row>
    <row r="80" customFormat="false" ht="15" hidden="false" customHeight="false" outlineLevel="0" collapsed="false">
      <c r="A80" s="120" t="s">
        <v>147</v>
      </c>
      <c r="B80" s="121" t="n">
        <v>23.1</v>
      </c>
      <c r="C80" s="122" t="n">
        <f aca="false">SUM(B80*1.15)</f>
        <v>26.565</v>
      </c>
      <c r="D80" s="120" t="n">
        <v>50</v>
      </c>
      <c r="E80" s="122" t="n">
        <f aca="false">SUM(C80/D80)</f>
        <v>0.5313</v>
      </c>
    </row>
    <row r="81" customFormat="false" ht="15" hidden="false" customHeight="false" outlineLevel="0" collapsed="false">
      <c r="A81" s="120" t="s">
        <v>148</v>
      </c>
      <c r="B81" s="121" t="n">
        <v>0.94</v>
      </c>
      <c r="C81" s="122" t="n">
        <f aca="false">SUM(B81*1.15)</f>
        <v>1.081</v>
      </c>
      <c r="D81" s="120" t="n">
        <v>100</v>
      </c>
      <c r="E81" s="122" t="n">
        <f aca="false">SUM(C81/D81)</f>
        <v>0.01081</v>
      </c>
    </row>
    <row r="82" customFormat="false" ht="15" hidden="false" customHeight="false" outlineLevel="0" collapsed="false">
      <c r="A82" s="120" t="s">
        <v>149</v>
      </c>
      <c r="B82" s="121" t="n">
        <v>1.94</v>
      </c>
      <c r="C82" s="122" t="n">
        <f aca="false">SUM(B82*1.15)</f>
        <v>2.231</v>
      </c>
      <c r="D82" s="120" t="n">
        <v>100</v>
      </c>
      <c r="E82" s="122" t="n">
        <f aca="false">SUM(C82/D82)</f>
        <v>0.02231</v>
      </c>
    </row>
    <row r="83" customFormat="false" ht="15" hidden="false" customHeight="false" outlineLevel="0" collapsed="false">
      <c r="A83" s="120" t="s">
        <v>150</v>
      </c>
      <c r="B83" s="121" t="n">
        <v>2.97</v>
      </c>
      <c r="C83" s="122" t="n">
        <f aca="false">SUM(B83*1.15)</f>
        <v>3.4155</v>
      </c>
      <c r="D83" s="120" t="n">
        <v>100</v>
      </c>
      <c r="E83" s="122" t="n">
        <f aca="false">SUM(C83/D83)</f>
        <v>0.034155</v>
      </c>
    </row>
    <row r="84" customFormat="false" ht="15" hidden="false" customHeight="false" outlineLevel="0" collapsed="false">
      <c r="A84" s="120" t="s">
        <v>151</v>
      </c>
      <c r="B84" s="121" t="n">
        <v>3.5</v>
      </c>
      <c r="C84" s="122" t="n">
        <f aca="false">SUM(B84*1.15)</f>
        <v>4.025</v>
      </c>
      <c r="D84" s="120" t="n">
        <v>100</v>
      </c>
      <c r="E84" s="122" t="n">
        <f aca="false">SUM(C84/D84)</f>
        <v>0.04025</v>
      </c>
    </row>
    <row r="85" customFormat="false" ht="15" hidden="false" customHeight="false" outlineLevel="0" collapsed="false">
      <c r="A85" s="120" t="s">
        <v>152</v>
      </c>
      <c r="B85" s="121" t="n">
        <v>0.55</v>
      </c>
      <c r="C85" s="122" t="n">
        <f aca="false">SUM(B85*1.15)</f>
        <v>0.6325</v>
      </c>
      <c r="D85" s="120" t="n">
        <v>1</v>
      </c>
      <c r="E85" s="122" t="n">
        <f aca="false">SUM(C85/D85)</f>
        <v>0.6325</v>
      </c>
    </row>
    <row r="86" customFormat="false" ht="15" hidden="false" customHeight="false" outlineLevel="0" collapsed="false">
      <c r="A86" s="120" t="s">
        <v>153</v>
      </c>
      <c r="B86" s="121" t="n">
        <v>0.63</v>
      </c>
      <c r="C86" s="122" t="n">
        <f aca="false">SUM(B86*1.15)</f>
        <v>0.7245</v>
      </c>
      <c r="D86" s="120" t="n">
        <v>1</v>
      </c>
      <c r="E86" s="122" t="n">
        <f aca="false">SUM(C86/D86)</f>
        <v>0.7245</v>
      </c>
    </row>
    <row r="87" customFormat="false" ht="15" hidden="false" customHeight="false" outlineLevel="0" collapsed="false">
      <c r="A87" s="120" t="s">
        <v>154</v>
      </c>
      <c r="B87" s="121" t="n">
        <v>0.8</v>
      </c>
      <c r="C87" s="122" t="n">
        <f aca="false">SUM(B87*1.15)</f>
        <v>0.92</v>
      </c>
      <c r="D87" s="120" t="n">
        <v>1</v>
      </c>
      <c r="E87" s="122" t="n">
        <f aca="false">SUM(C87/D87)</f>
        <v>0.92</v>
      </c>
    </row>
    <row r="88" customFormat="false" ht="15" hidden="false" customHeight="false" outlineLevel="0" collapsed="false">
      <c r="A88" s="120" t="s">
        <v>155</v>
      </c>
      <c r="B88" s="121" t="n">
        <v>0.95</v>
      </c>
      <c r="C88" s="122" t="n">
        <f aca="false">SUM(B88*1.15)</f>
        <v>1.0925</v>
      </c>
      <c r="D88" s="120" t="n">
        <v>1</v>
      </c>
      <c r="E88" s="122" t="n">
        <f aca="false">SUM(C88/D88)</f>
        <v>1.0925</v>
      </c>
    </row>
    <row r="89" customFormat="false" ht="15" hidden="false" customHeight="false" outlineLevel="0" collapsed="false">
      <c r="A89" s="120" t="s">
        <v>156</v>
      </c>
      <c r="B89" s="121" t="n">
        <v>1.2</v>
      </c>
      <c r="C89" s="122" t="n">
        <f aca="false">SUM(B89*1.15)</f>
        <v>1.38</v>
      </c>
      <c r="D89" s="120" t="n">
        <v>1</v>
      </c>
      <c r="E89" s="122" t="n">
        <f aca="false">SUM(C89/D89)</f>
        <v>1.38</v>
      </c>
    </row>
    <row r="90" customFormat="false" ht="15" hidden="false" customHeight="false" outlineLevel="0" collapsed="false">
      <c r="A90" s="120" t="s">
        <v>157</v>
      </c>
      <c r="B90" s="121" t="n">
        <v>1.62</v>
      </c>
      <c r="C90" s="122" t="n">
        <f aca="false">SUM(B90*1.15)</f>
        <v>1.863</v>
      </c>
      <c r="D90" s="120" t="n">
        <v>1</v>
      </c>
      <c r="E90" s="122" t="n">
        <f aca="false">SUM(C90/D90)</f>
        <v>1.863</v>
      </c>
    </row>
    <row r="91" customFormat="false" ht="15" hidden="false" customHeight="false" outlineLevel="0" collapsed="false">
      <c r="A91" s="120" t="s">
        <v>158</v>
      </c>
      <c r="B91" s="121" t="n">
        <v>1.95</v>
      </c>
      <c r="C91" s="122" t="n">
        <f aca="false">SUM(B91*1.15)</f>
        <v>2.2425</v>
      </c>
      <c r="D91" s="120" t="n">
        <v>1</v>
      </c>
      <c r="E91" s="122" t="n">
        <f aca="false">SUM(C91/D91)</f>
        <v>2.2425</v>
      </c>
    </row>
    <row r="92" customFormat="false" ht="15" hidden="false" customHeight="false" outlineLevel="0" collapsed="false">
      <c r="A92" s="120" t="s">
        <v>159</v>
      </c>
      <c r="B92" s="121" t="n">
        <v>1.31</v>
      </c>
      <c r="C92" s="122" t="n">
        <v>2.64</v>
      </c>
      <c r="D92" s="120" t="n">
        <v>1</v>
      </c>
      <c r="E92" s="122" t="n">
        <f aca="false">SUM(C92/D92)</f>
        <v>2.64</v>
      </c>
    </row>
    <row r="93" customFormat="false" ht="15" hidden="false" customHeight="false" outlineLevel="0" collapsed="false">
      <c r="A93" s="120" t="s">
        <v>160</v>
      </c>
      <c r="B93" s="121" t="n">
        <v>1.75</v>
      </c>
      <c r="C93" s="122" t="n">
        <v>4.25</v>
      </c>
      <c r="D93" s="120" t="n">
        <v>1</v>
      </c>
      <c r="E93" s="122" t="n">
        <f aca="false">SUM(C93/D93)</f>
        <v>4.25</v>
      </c>
    </row>
    <row r="94" customFormat="false" ht="15" hidden="false" customHeight="false" outlineLevel="0" collapsed="false">
      <c r="A94" s="120" t="s">
        <v>161</v>
      </c>
      <c r="B94" s="121" t="n">
        <v>2.85</v>
      </c>
      <c r="C94" s="122" t="n">
        <v>6.27</v>
      </c>
      <c r="D94" s="120" t="n">
        <v>1</v>
      </c>
      <c r="E94" s="122" t="n">
        <f aca="false">SUM(C94/D94)</f>
        <v>6.27</v>
      </c>
    </row>
    <row r="95" customFormat="false" ht="15" hidden="false" customHeight="false" outlineLevel="0" collapsed="false">
      <c r="A95" s="120" t="s">
        <v>162</v>
      </c>
      <c r="B95" s="121" t="n">
        <v>5.21</v>
      </c>
      <c r="C95" s="122" t="n">
        <v>7.47</v>
      </c>
      <c r="D95" s="120" t="n">
        <v>1</v>
      </c>
      <c r="E95" s="122" t="n">
        <f aca="false">SUM(C95/D95)</f>
        <v>7.47</v>
      </c>
    </row>
    <row r="96" customFormat="false" ht="15" hidden="false" customHeight="false" outlineLevel="0" collapsed="false">
      <c r="A96" s="120" t="s">
        <v>163</v>
      </c>
      <c r="B96" s="147" t="n">
        <v>0.4</v>
      </c>
      <c r="C96" s="122" t="n">
        <f aca="false">SUM(B96*1.15)</f>
        <v>0.46</v>
      </c>
      <c r="D96" s="120" t="n">
        <v>1</v>
      </c>
      <c r="E96" s="122" t="n">
        <f aca="false">SUM(C96/D96)</f>
        <v>0.46</v>
      </c>
    </row>
    <row r="97" customFormat="false" ht="15" hidden="false" customHeight="false" outlineLevel="0" collapsed="false">
      <c r="A97" s="120" t="s">
        <v>164</v>
      </c>
      <c r="B97" s="147" t="n">
        <v>0.66</v>
      </c>
      <c r="C97" s="122" t="n">
        <f aca="false">SUM(B97*1.15)</f>
        <v>0.759</v>
      </c>
      <c r="D97" s="120" t="n">
        <v>1</v>
      </c>
      <c r="E97" s="122" t="n">
        <f aca="false">SUM(C97/D97)</f>
        <v>0.759</v>
      </c>
    </row>
    <row r="98" customFormat="false" ht="15" hidden="false" customHeight="false" outlineLevel="0" collapsed="false">
      <c r="A98" s="120" t="s">
        <v>165</v>
      </c>
      <c r="B98" s="121" t="n">
        <v>1.55</v>
      </c>
      <c r="C98" s="122" t="n">
        <f aca="false">SUM(B98*1.15)</f>
        <v>1.7825</v>
      </c>
      <c r="D98" s="120" t="n">
        <v>1</v>
      </c>
      <c r="E98" s="122" t="n">
        <f aca="false">SUM(C98/D98)</f>
        <v>1.7825</v>
      </c>
    </row>
    <row r="99" customFormat="false" ht="15" hidden="false" customHeight="false" outlineLevel="0" collapsed="false">
      <c r="A99" s="120" t="s">
        <v>166</v>
      </c>
      <c r="B99" s="121" t="n">
        <v>29.5</v>
      </c>
      <c r="C99" s="122" t="n">
        <f aca="false">SUM(B99*1.15)</f>
        <v>33.925</v>
      </c>
      <c r="D99" s="120" t="n">
        <v>50</v>
      </c>
      <c r="E99" s="122" t="n">
        <f aca="false">SUM(C99/D99)</f>
        <v>0.6785</v>
      </c>
    </row>
    <row r="100" customFormat="false" ht="15" hidden="false" customHeight="false" outlineLevel="0" collapsed="false">
      <c r="A100" s="120" t="s">
        <v>167</v>
      </c>
      <c r="B100" s="121" t="n">
        <v>17</v>
      </c>
      <c r="C100" s="122" t="n">
        <f aca="false">SUM(B100*1.15)</f>
        <v>19.55</v>
      </c>
      <c r="D100" s="120" t="n">
        <v>100</v>
      </c>
      <c r="E100" s="122" t="n">
        <f aca="false">SUM(C100/D100)</f>
        <v>0.1955</v>
      </c>
    </row>
    <row r="101" customFormat="false" ht="15" hidden="false" customHeight="false" outlineLevel="0" collapsed="false">
      <c r="A101" s="120" t="s">
        <v>168</v>
      </c>
      <c r="B101" s="121" t="n">
        <v>10.25</v>
      </c>
      <c r="C101" s="122" t="n">
        <f aca="false">SUM(B101*1.15)</f>
        <v>11.7875</v>
      </c>
      <c r="D101" s="120" t="n">
        <v>1</v>
      </c>
      <c r="E101" s="122" t="n">
        <f aca="false">SUM(C101/D101)</f>
        <v>11.7875</v>
      </c>
    </row>
    <row r="102" customFormat="false" ht="15" hidden="false" customHeight="false" outlineLevel="0" collapsed="false">
      <c r="A102" s="120" t="s">
        <v>169</v>
      </c>
      <c r="B102" s="121" t="n">
        <v>13.5</v>
      </c>
      <c r="C102" s="122" t="n">
        <f aca="false">SUM(B102*1.15)</f>
        <v>15.525</v>
      </c>
      <c r="D102" s="120" t="n">
        <v>1</v>
      </c>
      <c r="E102" s="122" t="n">
        <f aca="false">SUM(C102/D102)</f>
        <v>15.525</v>
      </c>
    </row>
    <row r="103" customFormat="false" ht="15" hidden="false" customHeight="false" outlineLevel="0" collapsed="false">
      <c r="A103" s="120" t="s">
        <v>170</v>
      </c>
      <c r="B103" s="121" t="n">
        <v>14.6</v>
      </c>
      <c r="C103" s="122" t="n">
        <f aca="false">SUM(B103*1.15)</f>
        <v>16.79</v>
      </c>
      <c r="D103" s="120" t="n">
        <v>1</v>
      </c>
      <c r="E103" s="122" t="n">
        <f aca="false">SUM(C103/D103)</f>
        <v>16.79</v>
      </c>
    </row>
    <row r="104" customFormat="false" ht="15" hidden="false" customHeight="false" outlineLevel="0" collapsed="false">
      <c r="A104" s="120" t="s">
        <v>171</v>
      </c>
      <c r="B104" s="121" t="n">
        <v>14.38</v>
      </c>
      <c r="C104" s="122" t="n">
        <f aca="false">SUM(B104*1.15)</f>
        <v>16.537</v>
      </c>
      <c r="D104" s="120" t="n">
        <v>1</v>
      </c>
      <c r="E104" s="122" t="n">
        <f aca="false">SUM(C104/D104)</f>
        <v>16.537</v>
      </c>
    </row>
    <row r="105" customFormat="false" ht="15" hidden="false" customHeight="false" outlineLevel="0" collapsed="false">
      <c r="A105" s="120" t="s">
        <v>172</v>
      </c>
      <c r="B105" s="121" t="n">
        <v>14.99</v>
      </c>
      <c r="C105" s="122" t="n">
        <f aca="false">SUM(B105*1.15)</f>
        <v>17.2385</v>
      </c>
      <c r="D105" s="120" t="n">
        <v>1</v>
      </c>
      <c r="E105" s="122" t="n">
        <f aca="false">SUM(C105/D105)</f>
        <v>17.2385</v>
      </c>
    </row>
    <row r="106" customFormat="false" ht="15" hidden="false" customHeight="false" outlineLevel="0" collapsed="false">
      <c r="A106" s="120" t="s">
        <v>173</v>
      </c>
      <c r="B106" s="121" t="n">
        <v>16.8</v>
      </c>
      <c r="C106" s="122" t="n">
        <f aca="false">SUM(B106*1.15)</f>
        <v>19.32</v>
      </c>
      <c r="D106" s="120" t="n">
        <v>1</v>
      </c>
      <c r="E106" s="122" t="n">
        <f aca="false">SUM(C106/D106)</f>
        <v>19.32</v>
      </c>
    </row>
    <row r="107" customFormat="false" ht="15" hidden="false" customHeight="false" outlineLevel="0" collapsed="false">
      <c r="A107" s="120" t="s">
        <v>174</v>
      </c>
      <c r="B107" s="121" t="n">
        <v>27.98</v>
      </c>
      <c r="C107" s="122" t="n">
        <f aca="false">SUM(B107*1.15)</f>
        <v>32.177</v>
      </c>
      <c r="D107" s="120" t="n">
        <v>1</v>
      </c>
      <c r="E107" s="122" t="n">
        <f aca="false">SUM(C107/D107)</f>
        <v>32.177</v>
      </c>
    </row>
    <row r="108" customFormat="false" ht="15" hidden="false" customHeight="false" outlineLevel="0" collapsed="false">
      <c r="A108" s="120" t="s">
        <v>175</v>
      </c>
      <c r="B108" s="121" t="n">
        <v>13.8</v>
      </c>
      <c r="C108" s="122" t="n">
        <f aca="false">SUM(B108*1.15)</f>
        <v>15.87</v>
      </c>
      <c r="D108" s="120" t="n">
        <v>500</v>
      </c>
      <c r="E108" s="122" t="n">
        <f aca="false">SUM(C108/D108)</f>
        <v>0.03174</v>
      </c>
    </row>
    <row r="109" customFormat="false" ht="15" hidden="false" customHeight="false" outlineLevel="0" collapsed="false">
      <c r="A109" s="120" t="s">
        <v>175</v>
      </c>
      <c r="B109" s="121" t="n">
        <v>3.15</v>
      </c>
      <c r="C109" s="122" t="n">
        <f aca="false">SUM(B109*1.15)</f>
        <v>3.6225</v>
      </c>
      <c r="D109" s="120" t="n">
        <v>100</v>
      </c>
      <c r="E109" s="122" t="n">
        <f aca="false">SUM(C109/D109)</f>
        <v>0.036225</v>
      </c>
    </row>
    <row r="110" customFormat="false" ht="15" hidden="false" customHeight="false" outlineLevel="0" collapsed="false">
      <c r="A110" s="148" t="s">
        <v>176</v>
      </c>
      <c r="B110" s="44"/>
      <c r="C110" s="45"/>
      <c r="D110" s="46"/>
      <c r="E110" s="45"/>
    </row>
    <row r="111" customFormat="false" ht="15" hidden="false" customHeight="false" outlineLevel="0" collapsed="false">
      <c r="A111" s="149" t="s">
        <v>177</v>
      </c>
      <c r="B111" s="150" t="n">
        <v>2.95</v>
      </c>
      <c r="C111" s="151" t="n">
        <f aca="false">SUM(B111*1.15)</f>
        <v>3.3925</v>
      </c>
      <c r="D111" s="149" t="n">
        <v>1</v>
      </c>
      <c r="E111" s="151" t="n">
        <f aca="false">SUM(C111/D111)</f>
        <v>3.3925</v>
      </c>
    </row>
    <row r="112" customFormat="false" ht="15" hidden="false" customHeight="false" outlineLevel="0" collapsed="false">
      <c r="A112" s="149" t="s">
        <v>178</v>
      </c>
      <c r="B112" s="150" t="n">
        <v>4</v>
      </c>
      <c r="C112" s="151" t="n">
        <f aca="false">SUM(B112*1.15)</f>
        <v>4.6</v>
      </c>
      <c r="D112" s="149" t="n">
        <v>1</v>
      </c>
      <c r="E112" s="151" t="n">
        <f aca="false">SUM(C112/D112)</f>
        <v>4.6</v>
      </c>
    </row>
    <row r="113" customFormat="false" ht="15" hidden="false" customHeight="false" outlineLevel="0" collapsed="false">
      <c r="A113" s="149" t="s">
        <v>179</v>
      </c>
      <c r="B113" s="150" t="n">
        <v>5.3</v>
      </c>
      <c r="C113" s="151" t="n">
        <v>6.1</v>
      </c>
      <c r="D113" s="149" t="n">
        <v>1</v>
      </c>
      <c r="E113" s="151" t="n">
        <f aca="false">SUM(C113/D113)</f>
        <v>6.1</v>
      </c>
    </row>
    <row r="114" customFormat="false" ht="15" hidden="false" customHeight="false" outlineLevel="0" collapsed="false">
      <c r="A114" s="149" t="s">
        <v>180</v>
      </c>
      <c r="B114" s="150" t="n">
        <v>4.55</v>
      </c>
      <c r="C114" s="151" t="n">
        <f aca="false">SUM(B114*1.15)</f>
        <v>5.2325</v>
      </c>
      <c r="D114" s="149" t="n">
        <v>50</v>
      </c>
      <c r="E114" s="151" t="n">
        <f aca="false">SUM(C114/D114)</f>
        <v>0.10465</v>
      </c>
    </row>
    <row r="115" customFormat="false" ht="15" hidden="false" customHeight="false" outlineLevel="0" collapsed="false">
      <c r="A115" s="149" t="s">
        <v>181</v>
      </c>
      <c r="B115" s="150" t="n">
        <v>8.35</v>
      </c>
      <c r="C115" s="151" t="n">
        <f aca="false">SUM(B115*1.15)</f>
        <v>9.6025</v>
      </c>
      <c r="D115" s="149" t="n">
        <v>50</v>
      </c>
      <c r="E115" s="151" t="n">
        <f aca="false">SUM(C115/D115)</f>
        <v>0.19205</v>
      </c>
    </row>
    <row r="116" customFormat="false" ht="15" hidden="false" customHeight="false" outlineLevel="0" collapsed="false">
      <c r="A116" s="149" t="s">
        <v>182</v>
      </c>
      <c r="B116" s="150" t="n">
        <v>26.57</v>
      </c>
      <c r="C116" s="151" t="n">
        <f aca="false">SUM(B116*1.15)</f>
        <v>30.5555</v>
      </c>
      <c r="D116" s="149" t="n">
        <v>20</v>
      </c>
      <c r="E116" s="151" t="n">
        <f aca="false">SUM(C116/D116)</f>
        <v>1.527775</v>
      </c>
    </row>
    <row r="117" customFormat="false" ht="15" hidden="false" customHeight="false" outlineLevel="0" collapsed="false">
      <c r="A117" s="149" t="s">
        <v>183</v>
      </c>
      <c r="B117" s="150" t="n">
        <v>12.07</v>
      </c>
      <c r="C117" s="151" t="n">
        <f aca="false">SUM(B117*1.15)</f>
        <v>13.8805</v>
      </c>
      <c r="D117" s="149" t="n">
        <v>50</v>
      </c>
      <c r="E117" s="151" t="n">
        <f aca="false">SUM(C117/D117)</f>
        <v>0.27761</v>
      </c>
    </row>
    <row r="118" customFormat="false" ht="15" hidden="false" customHeight="false" outlineLevel="0" collapsed="false">
      <c r="A118" s="149" t="s">
        <v>184</v>
      </c>
      <c r="B118" s="150" t="n">
        <v>24.5</v>
      </c>
      <c r="C118" s="151" t="n">
        <f aca="false">SUM(B118*1.15)</f>
        <v>28.175</v>
      </c>
      <c r="D118" s="149" t="n">
        <v>1</v>
      </c>
      <c r="E118" s="151" t="n">
        <f aca="false">SUM(C118/D118)</f>
        <v>28.175</v>
      </c>
    </row>
    <row r="119" customFormat="false" ht="15" hidden="false" customHeight="false" outlineLevel="0" collapsed="false">
      <c r="A119" s="149" t="s">
        <v>185</v>
      </c>
      <c r="B119" s="150" t="n">
        <v>58.1</v>
      </c>
      <c r="C119" s="151" t="n">
        <f aca="false">SUM(B119*1.15)</f>
        <v>66.815</v>
      </c>
      <c r="D119" s="149" t="n">
        <v>1</v>
      </c>
      <c r="E119" s="151" t="n">
        <f aca="false">SUM(C119/D119)</f>
        <v>66.815</v>
      </c>
    </row>
    <row r="120" customFormat="false" ht="15" hidden="false" customHeight="false" outlineLevel="0" collapsed="false">
      <c r="A120" s="149" t="s">
        <v>186</v>
      </c>
      <c r="B120" s="150" t="n">
        <v>52.46</v>
      </c>
      <c r="C120" s="151" t="n">
        <f aca="false">SUM(B120*1.15)</f>
        <v>60.329</v>
      </c>
      <c r="D120" s="149" t="n">
        <v>1</v>
      </c>
      <c r="E120" s="151" t="n">
        <f aca="false">SUM(C120/D120)</f>
        <v>60.329</v>
      </c>
    </row>
    <row r="121" customFormat="false" ht="15" hidden="false" customHeight="false" outlineLevel="0" collapsed="false">
      <c r="A121" s="149" t="s">
        <v>187</v>
      </c>
      <c r="B121" s="150" t="n">
        <v>4.8</v>
      </c>
      <c r="C121" s="151" t="n">
        <f aca="false">SUM(B121*1.15)</f>
        <v>5.52</v>
      </c>
      <c r="D121" s="149" t="n">
        <v>1</v>
      </c>
      <c r="E121" s="151" t="n">
        <f aca="false">SUM(C121/D121)</f>
        <v>5.52</v>
      </c>
    </row>
    <row r="122" customFormat="false" ht="15" hidden="false" customHeight="false" outlineLevel="0" collapsed="false">
      <c r="A122" s="149" t="s">
        <v>188</v>
      </c>
      <c r="B122" s="151" t="n">
        <v>12</v>
      </c>
      <c r="C122" s="151" t="n">
        <f aca="false">SUM(B122*1.15)</f>
        <v>13.8</v>
      </c>
      <c r="D122" s="149" t="n">
        <v>1</v>
      </c>
      <c r="E122" s="151" t="n">
        <f aca="false">SUM(C122/D122)</f>
        <v>13.8</v>
      </c>
    </row>
    <row r="123" customFormat="false" ht="15" hidden="false" customHeight="false" outlineLevel="0" collapsed="false">
      <c r="A123" s="149" t="s">
        <v>189</v>
      </c>
      <c r="B123" s="151" t="n">
        <v>10.45</v>
      </c>
      <c r="C123" s="151" t="n">
        <f aca="false">SUM(B123*1.15)</f>
        <v>12.0175</v>
      </c>
      <c r="D123" s="149" t="n">
        <v>1</v>
      </c>
      <c r="E123" s="151" t="n">
        <f aca="false">SUM(C123/D123)</f>
        <v>12.0175</v>
      </c>
    </row>
    <row r="124" customFormat="false" ht="15" hidden="false" customHeight="false" outlineLevel="0" collapsed="false">
      <c r="A124" s="149" t="s">
        <v>190</v>
      </c>
      <c r="B124" s="150" t="n">
        <v>15.15</v>
      </c>
      <c r="C124" s="151" t="n">
        <f aca="false">SUM(B124*1.15)</f>
        <v>17.4225</v>
      </c>
      <c r="D124" s="149" t="n">
        <v>1</v>
      </c>
      <c r="E124" s="151" t="n">
        <f aca="false">SUM(C124/D124)</f>
        <v>17.4225</v>
      </c>
    </row>
    <row r="125" customFormat="false" ht="15" hidden="false" customHeight="false" outlineLevel="0" collapsed="false">
      <c r="A125" s="152" t="s">
        <v>89</v>
      </c>
      <c r="B125" s="44"/>
      <c r="C125" s="45"/>
      <c r="D125" s="46"/>
      <c r="E125" s="45"/>
    </row>
    <row r="126" customFormat="false" ht="15" hidden="false" customHeight="false" outlineLevel="0" collapsed="false">
      <c r="A126" s="153" t="s">
        <v>191</v>
      </c>
      <c r="B126" s="154" t="n">
        <v>5.98</v>
      </c>
      <c r="C126" s="155" t="n">
        <f aca="false">SUM(B126*1.15)</f>
        <v>6.877</v>
      </c>
      <c r="D126" s="153" t="n">
        <v>1</v>
      </c>
      <c r="E126" s="155" t="n">
        <f aca="false">SUM(C126/D126)</f>
        <v>6.877</v>
      </c>
    </row>
    <row r="127" customFormat="false" ht="15" hidden="false" customHeight="false" outlineLevel="0" collapsed="false">
      <c r="A127" s="153" t="s">
        <v>192</v>
      </c>
      <c r="B127" s="154" t="n">
        <v>27.36</v>
      </c>
      <c r="C127" s="155" t="n">
        <f aca="false">SUM(B127*1.15)</f>
        <v>31.464</v>
      </c>
      <c r="D127" s="153" t="n">
        <v>1</v>
      </c>
      <c r="E127" s="155" t="n">
        <f aca="false">SUM(C127/D127)</f>
        <v>31.464</v>
      </c>
    </row>
    <row r="128" customFormat="false" ht="15" hidden="false" customHeight="false" outlineLevel="0" collapsed="false">
      <c r="A128" s="153" t="s">
        <v>193</v>
      </c>
      <c r="B128" s="154" t="n">
        <v>2.29</v>
      </c>
      <c r="C128" s="155" t="n">
        <f aca="false">SUM(B128*1.15)</f>
        <v>2.6335</v>
      </c>
      <c r="D128" s="153" t="n">
        <v>1</v>
      </c>
      <c r="E128" s="155" t="n">
        <f aca="false">SUM(C128/D128)</f>
        <v>2.6335</v>
      </c>
    </row>
    <row r="129" customFormat="false" ht="15" hidden="false" customHeight="false" outlineLevel="0" collapsed="false">
      <c r="A129" s="153" t="s">
        <v>194</v>
      </c>
      <c r="B129" s="154" t="n">
        <v>0.65</v>
      </c>
      <c r="C129" s="155" t="n">
        <f aca="false">SUM(B129*1.15)</f>
        <v>0.7475</v>
      </c>
      <c r="D129" s="153" t="n">
        <v>1</v>
      </c>
      <c r="E129" s="155" t="n">
        <f aca="false">SUM(C129/D129)</f>
        <v>0.7475</v>
      </c>
    </row>
    <row r="130" customFormat="false" ht="15" hidden="false" customHeight="false" outlineLevel="0" collapsed="false">
      <c r="A130" s="153" t="s">
        <v>195</v>
      </c>
      <c r="B130" s="154" t="n">
        <v>4</v>
      </c>
      <c r="C130" s="155" t="n">
        <f aca="false">SUM(B130*1.15)</f>
        <v>4.6</v>
      </c>
      <c r="D130" s="153" t="n">
        <v>1</v>
      </c>
      <c r="E130" s="155" t="n">
        <f aca="false">SUM(C130/D130)</f>
        <v>4.6</v>
      </c>
    </row>
    <row r="131" customFormat="false" ht="15" hidden="false" customHeight="false" outlineLevel="0" collapsed="false">
      <c r="A131" s="153" t="s">
        <v>196</v>
      </c>
      <c r="B131" s="154" t="n">
        <v>4</v>
      </c>
      <c r="C131" s="155" t="n">
        <f aca="false">SUM(B131*1.15)</f>
        <v>4.6</v>
      </c>
      <c r="D131" s="153" t="n">
        <v>1</v>
      </c>
      <c r="E131" s="155" t="n">
        <f aca="false">SUM(C131/D131)</f>
        <v>4.6</v>
      </c>
    </row>
    <row r="132" customFormat="false" ht="15" hidden="false" customHeight="false" outlineLevel="0" collapsed="false">
      <c r="A132" s="153" t="s">
        <v>197</v>
      </c>
      <c r="B132" s="154" t="n">
        <v>4</v>
      </c>
      <c r="C132" s="155" t="n">
        <f aca="false">SUM(B132*1.15)</f>
        <v>4.6</v>
      </c>
      <c r="D132" s="153" t="n">
        <v>1</v>
      </c>
      <c r="E132" s="155" t="n">
        <f aca="false">SUM(C132/D132)</f>
        <v>4.6</v>
      </c>
    </row>
    <row r="133" customFormat="false" ht="15" hidden="false" customHeight="false" outlineLevel="0" collapsed="false">
      <c r="A133" s="153" t="s">
        <v>198</v>
      </c>
      <c r="B133" s="155" t="n">
        <v>2.55</v>
      </c>
      <c r="C133" s="155" t="n">
        <f aca="false">SUM(B133*1.15)</f>
        <v>2.9325</v>
      </c>
      <c r="D133" s="153" t="n">
        <v>1</v>
      </c>
      <c r="E133" s="155" t="n">
        <f aca="false">SUM(C133/D133)</f>
        <v>2.9325</v>
      </c>
    </row>
    <row r="134" customFormat="false" ht="15" hidden="false" customHeight="false" outlineLevel="0" collapsed="false">
      <c r="A134" s="153" t="s">
        <v>199</v>
      </c>
      <c r="B134" s="154" t="n">
        <v>5.45</v>
      </c>
      <c r="C134" s="155" t="n">
        <f aca="false">SUM(B134*1.15)</f>
        <v>6.2675</v>
      </c>
      <c r="D134" s="153" t="n">
        <v>100</v>
      </c>
      <c r="E134" s="155" t="n">
        <f aca="false">SUM(C134/D134)</f>
        <v>0.062675</v>
      </c>
    </row>
    <row r="135" customFormat="false" ht="15" hidden="false" customHeight="false" outlineLevel="0" collapsed="false">
      <c r="A135" s="153" t="s">
        <v>200</v>
      </c>
      <c r="B135" s="154" t="n">
        <v>5.95</v>
      </c>
      <c r="C135" s="155" t="n">
        <f aca="false">SUM(B135*1.15)</f>
        <v>6.8425</v>
      </c>
      <c r="D135" s="153" t="n">
        <v>100</v>
      </c>
      <c r="E135" s="155" t="n">
        <f aca="false">SUM(C135/D135)</f>
        <v>0.068425</v>
      </c>
    </row>
    <row r="136" customFormat="false" ht="15" hidden="false" customHeight="false" outlineLevel="0" collapsed="false">
      <c r="A136" s="153" t="s">
        <v>201</v>
      </c>
      <c r="B136" s="154" t="n">
        <v>5.45</v>
      </c>
      <c r="C136" s="155" t="n">
        <f aca="false">SUM(B136*1.15)</f>
        <v>6.2675</v>
      </c>
      <c r="D136" s="153" t="n">
        <v>100</v>
      </c>
      <c r="E136" s="155" t="n">
        <f aca="false">SUM(C136/D136)</f>
        <v>0.062675</v>
      </c>
    </row>
    <row r="137" customFormat="false" ht="15" hidden="false" customHeight="false" outlineLevel="0" collapsed="false">
      <c r="A137" s="153" t="s">
        <v>202</v>
      </c>
      <c r="B137" s="154" t="n">
        <v>5.95</v>
      </c>
      <c r="C137" s="155" t="n">
        <f aca="false">SUM(B137*1.15)</f>
        <v>6.8425</v>
      </c>
      <c r="D137" s="153" t="n">
        <v>100</v>
      </c>
      <c r="E137" s="155" t="n">
        <f aca="false">SUM(C137/D137)</f>
        <v>0.068425</v>
      </c>
    </row>
    <row r="138" customFormat="false" ht="15" hidden="false" customHeight="false" outlineLevel="0" collapsed="false">
      <c r="A138" s="153" t="s">
        <v>203</v>
      </c>
      <c r="B138" s="154" t="n">
        <v>5.45</v>
      </c>
      <c r="C138" s="155" t="n">
        <f aca="false">SUM(B138*1.15)</f>
        <v>6.2675</v>
      </c>
      <c r="D138" s="153" t="n">
        <v>100</v>
      </c>
      <c r="E138" s="155" t="n">
        <f aca="false">SUM(C138/D138)</f>
        <v>0.062675</v>
      </c>
    </row>
    <row r="139" customFormat="false" ht="15" hidden="false" customHeight="false" outlineLevel="0" collapsed="false">
      <c r="A139" s="153" t="s">
        <v>204</v>
      </c>
      <c r="B139" s="154" t="n">
        <v>65</v>
      </c>
      <c r="C139" s="155" t="n">
        <f aca="false">SUM(B139*1.15)</f>
        <v>74.75</v>
      </c>
      <c r="D139" s="153" t="n">
        <v>100</v>
      </c>
      <c r="E139" s="155" t="n">
        <f aca="false">SUM(C139/D139)</f>
        <v>0.7475</v>
      </c>
    </row>
    <row r="140" customFormat="false" ht="15" hidden="false" customHeight="false" outlineLevel="0" collapsed="false">
      <c r="A140" s="153" t="s">
        <v>205</v>
      </c>
      <c r="B140" s="154" t="n">
        <v>13.3</v>
      </c>
      <c r="C140" s="155" t="n">
        <f aca="false">SUM(B140*1.15)</f>
        <v>15.295</v>
      </c>
      <c r="D140" s="153" t="n">
        <v>500</v>
      </c>
      <c r="E140" s="155" t="n">
        <f aca="false">SUM(C140/D140)</f>
        <v>0.03059</v>
      </c>
    </row>
    <row r="141" customFormat="false" ht="15" hidden="false" customHeight="false" outlineLevel="0" collapsed="false">
      <c r="A141" s="153" t="s">
        <v>206</v>
      </c>
      <c r="B141" s="154" t="n">
        <v>0</v>
      </c>
      <c r="C141" s="155" t="n">
        <v>0</v>
      </c>
      <c r="D141" s="153" t="n">
        <v>0</v>
      </c>
      <c r="E141" s="155" t="n">
        <v>0</v>
      </c>
    </row>
    <row r="142" customFormat="false" ht="15" hidden="false" customHeight="false" outlineLevel="0" collapsed="false">
      <c r="A142" s="153" t="s">
        <v>207</v>
      </c>
      <c r="B142" s="154" t="n">
        <v>42.45</v>
      </c>
      <c r="C142" s="155" t="n">
        <f aca="false">A105167*1.15+SUM(B142*1.15)</f>
        <v>48.8175</v>
      </c>
      <c r="D142" s="153" t="n">
        <v>10</v>
      </c>
      <c r="E142" s="155" t="n">
        <f aca="false">SUM(C142/D142)</f>
        <v>4.88175</v>
      </c>
    </row>
    <row r="143" customFormat="false" ht="15" hidden="false" customHeight="false" outlineLevel="0" collapsed="false">
      <c r="A143" s="153" t="s">
        <v>208</v>
      </c>
      <c r="B143" s="154" t="n">
        <v>9.35</v>
      </c>
      <c r="C143" s="155" t="n">
        <f aca="false">A105168*1.15+SUM(B143*1.15)</f>
        <v>10.7525</v>
      </c>
      <c r="D143" s="153" t="n">
        <v>1</v>
      </c>
      <c r="E143" s="155" t="n">
        <f aca="false">SUM(C143/D143)</f>
        <v>10.7525</v>
      </c>
    </row>
    <row r="144" customFormat="false" ht="15" hidden="false" customHeight="false" outlineLevel="0" collapsed="false">
      <c r="A144" s="153" t="s">
        <v>209</v>
      </c>
      <c r="B144" s="154" t="n">
        <v>42.96</v>
      </c>
      <c r="C144" s="155" t="n">
        <f aca="false">A105169*1.15+SUM(B144*1.15)</f>
        <v>49.404</v>
      </c>
      <c r="D144" s="153" t="n">
        <v>1</v>
      </c>
      <c r="E144" s="155" t="n">
        <f aca="false">SUM(C144/D144)</f>
        <v>49.404</v>
      </c>
    </row>
    <row r="145" customFormat="false" ht="15" hidden="false" customHeight="false" outlineLevel="0" collapsed="false">
      <c r="A145" s="156" t="s">
        <v>210</v>
      </c>
      <c r="B145" s="157"/>
      <c r="C145" s="46"/>
      <c r="D145" s="46"/>
      <c r="E145" s="45"/>
    </row>
    <row r="146" customFormat="false" ht="15" hidden="false" customHeight="false" outlineLevel="0" collapsed="false">
      <c r="A146" s="158" t="s">
        <v>211</v>
      </c>
      <c r="B146" s="159" t="n">
        <v>20</v>
      </c>
      <c r="C146" s="160" t="n">
        <f aca="false">SUM(B146*1.15)</f>
        <v>23</v>
      </c>
      <c r="D146" s="158" t="n">
        <v>30</v>
      </c>
      <c r="E146" s="160" t="n">
        <f aca="false">SUM(C146/D146)</f>
        <v>0.766666666666667</v>
      </c>
    </row>
    <row r="147" customFormat="false" ht="15" hidden="false" customHeight="false" outlineLevel="0" collapsed="false">
      <c r="A147" s="158" t="s">
        <v>212</v>
      </c>
      <c r="B147" s="160" t="n">
        <v>1.09</v>
      </c>
      <c r="C147" s="160" t="n">
        <f aca="false">SUM(B147*1.15)</f>
        <v>1.2535</v>
      </c>
      <c r="D147" s="158" t="n">
        <v>1</v>
      </c>
      <c r="E147" s="160" t="n">
        <f aca="false">SUM(C147/D147)</f>
        <v>1.2535</v>
      </c>
    </row>
    <row r="148" customFormat="false" ht="15" hidden="false" customHeight="false" outlineLevel="0" collapsed="false">
      <c r="A148" s="158" t="s">
        <v>213</v>
      </c>
      <c r="B148" s="159" t="n">
        <v>17.55</v>
      </c>
      <c r="C148" s="160" t="n">
        <f aca="false">SUM(B148*1.15)</f>
        <v>20.1825</v>
      </c>
      <c r="D148" s="158" t="n">
        <v>50</v>
      </c>
      <c r="E148" s="160" t="n">
        <f aca="false">SUM(C148/D148)</f>
        <v>0.40365</v>
      </c>
    </row>
    <row r="149" customFormat="false" ht="15" hidden="false" customHeight="false" outlineLevel="0" collapsed="false">
      <c r="A149" s="161" t="s">
        <v>214</v>
      </c>
      <c r="B149" s="159" t="n">
        <v>15</v>
      </c>
      <c r="C149" s="160" t="n">
        <f aca="false">SUM(B149*1.15)</f>
        <v>17.25</v>
      </c>
      <c r="D149" s="158" t="n">
        <v>100</v>
      </c>
      <c r="E149" s="160" t="n">
        <f aca="false">SUM(C149/D149)</f>
        <v>0.1725</v>
      </c>
    </row>
    <row r="150" customFormat="false" ht="15" hidden="false" customHeight="false" outlineLevel="0" collapsed="false">
      <c r="A150" s="162" t="s">
        <v>215</v>
      </c>
      <c r="B150" s="159" t="n">
        <v>14.58</v>
      </c>
      <c r="C150" s="160" t="n">
        <f aca="false">SUM(B150*1.15)</f>
        <v>16.767</v>
      </c>
      <c r="D150" s="158" t="n">
        <v>100</v>
      </c>
      <c r="E150" s="160" t="n">
        <f aca="false">SUM(C150/D150)</f>
        <v>0.16767</v>
      </c>
    </row>
    <row r="151" customFormat="false" ht="15" hidden="false" customHeight="false" outlineLevel="0" collapsed="false">
      <c r="A151" s="162" t="s">
        <v>216</v>
      </c>
      <c r="B151" s="159" t="n">
        <v>10.85</v>
      </c>
      <c r="C151" s="160" t="n">
        <f aca="false">SUM(B151*1.15)</f>
        <v>12.4775</v>
      </c>
      <c r="D151" s="158" t="n">
        <v>100</v>
      </c>
      <c r="E151" s="160" t="n">
        <f aca="false">SUM(C151/D151)</f>
        <v>0.124775</v>
      </c>
    </row>
    <row r="152" customFormat="false" ht="15" hidden="false" customHeight="false" outlineLevel="0" collapsed="false">
      <c r="A152" s="162" t="s">
        <v>217</v>
      </c>
      <c r="B152" s="159" t="n">
        <v>14.26</v>
      </c>
      <c r="C152" s="160" t="n">
        <f aca="false">SUM(B152*1.15)</f>
        <v>16.399</v>
      </c>
      <c r="D152" s="158" t="n">
        <v>100</v>
      </c>
      <c r="E152" s="160" t="n">
        <f aca="false">SUM(C152/D152)</f>
        <v>0.16399</v>
      </c>
    </row>
    <row r="153" customFormat="false" ht="15" hidden="false" customHeight="false" outlineLevel="0" collapsed="false">
      <c r="A153" s="163" t="s">
        <v>218</v>
      </c>
      <c r="B153" s="157"/>
      <c r="C153" s="46"/>
      <c r="D153" s="46"/>
      <c r="E153" s="45"/>
    </row>
    <row r="154" customFormat="false" ht="15" hidden="false" customHeight="false" outlineLevel="0" collapsed="false">
      <c r="A154" s="164" t="s">
        <v>219</v>
      </c>
      <c r="B154" s="165" t="n">
        <v>88.75</v>
      </c>
      <c r="C154" s="166" t="n">
        <f aca="false">SUM(B154*1.15)</f>
        <v>102.0625</v>
      </c>
      <c r="D154" s="164" t="n">
        <v>20</v>
      </c>
      <c r="E154" s="166" t="n">
        <f aca="false">SUM(C154/D154)</f>
        <v>5.103125</v>
      </c>
    </row>
    <row r="155" customFormat="false" ht="15" hidden="false" customHeight="false" outlineLevel="0" collapsed="false">
      <c r="A155" s="164" t="s">
        <v>220</v>
      </c>
      <c r="B155" s="165" t="n">
        <v>88.8</v>
      </c>
      <c r="C155" s="166" t="n">
        <f aca="false">SUM(B155*1.15)</f>
        <v>102.12</v>
      </c>
      <c r="D155" s="164" t="n">
        <v>20</v>
      </c>
      <c r="E155" s="166" t="n">
        <f aca="false">SUM(C155/D155)</f>
        <v>5.106</v>
      </c>
    </row>
    <row r="156" customFormat="false" ht="15" hidden="false" customHeight="false" outlineLevel="0" collapsed="false">
      <c r="A156" s="164" t="s">
        <v>221</v>
      </c>
      <c r="B156" s="165" t="n">
        <v>88.8</v>
      </c>
      <c r="C156" s="166" t="n">
        <f aca="false">SUM(B156*1.15)</f>
        <v>102.12</v>
      </c>
      <c r="D156" s="164" t="n">
        <v>20</v>
      </c>
      <c r="E156" s="166" t="n">
        <f aca="false">SUM(C156/D156)</f>
        <v>5.106</v>
      </c>
    </row>
    <row r="157" customFormat="false" ht="15" hidden="false" customHeight="false" outlineLevel="0" collapsed="false">
      <c r="A157" s="164" t="s">
        <v>222</v>
      </c>
      <c r="B157" s="165" t="n">
        <v>86.45</v>
      </c>
      <c r="C157" s="166" t="n">
        <f aca="false">SUM(B157*1.15)</f>
        <v>99.4175</v>
      </c>
      <c r="D157" s="164" t="n">
        <v>20</v>
      </c>
      <c r="E157" s="166" t="n">
        <f aca="false">SUM(C157/D157)</f>
        <v>4.970875</v>
      </c>
    </row>
    <row r="158" customFormat="false" ht="15" hidden="false" customHeight="false" outlineLevel="0" collapsed="false">
      <c r="A158" s="164" t="s">
        <v>223</v>
      </c>
      <c r="B158" s="165" t="n">
        <v>88.75</v>
      </c>
      <c r="C158" s="166" t="n">
        <f aca="false">SUM(B158*1.15)</f>
        <v>102.0625</v>
      </c>
      <c r="D158" s="164" t="n">
        <v>20</v>
      </c>
      <c r="E158" s="166" t="n">
        <f aca="false">SUM(C158/D158)</f>
        <v>5.103125</v>
      </c>
    </row>
    <row r="159" customFormat="false" ht="15" hidden="false" customHeight="false" outlineLevel="0" collapsed="false">
      <c r="A159" s="164" t="s">
        <v>224</v>
      </c>
      <c r="B159" s="165" t="n">
        <v>86.5</v>
      </c>
      <c r="C159" s="166" t="n">
        <f aca="false">SUM(B159*1.15)</f>
        <v>99.475</v>
      </c>
      <c r="D159" s="164" t="n">
        <v>20</v>
      </c>
      <c r="E159" s="166" t="n">
        <f aca="false">SUM(C159/D159)</f>
        <v>4.97375</v>
      </c>
    </row>
    <row r="160" customFormat="false" ht="15" hidden="false" customHeight="false" outlineLevel="0" collapsed="false">
      <c r="A160" s="164" t="s">
        <v>225</v>
      </c>
      <c r="B160" s="165" t="n">
        <v>97.8</v>
      </c>
      <c r="C160" s="166" t="n">
        <f aca="false">SUM(B160*1.15)</f>
        <v>112.47</v>
      </c>
      <c r="D160" s="164" t="n">
        <v>50</v>
      </c>
      <c r="E160" s="166" t="n">
        <f aca="false">SUM(C160/D160)</f>
        <v>2.2494</v>
      </c>
    </row>
    <row r="161" customFormat="false" ht="15" hidden="false" customHeight="false" outlineLevel="0" collapsed="false">
      <c r="A161" s="164" t="s">
        <v>226</v>
      </c>
      <c r="B161" s="165" t="n">
        <v>50</v>
      </c>
      <c r="C161" s="166" t="n">
        <f aca="false">SUM(B161*1.15)</f>
        <v>57.5</v>
      </c>
      <c r="D161" s="164" t="n">
        <v>50</v>
      </c>
      <c r="E161" s="166" t="n">
        <f aca="false">SUM(C161/D161)</f>
        <v>1.15</v>
      </c>
    </row>
    <row r="162" customFormat="false" ht="15" hidden="false" customHeight="false" outlineLevel="0" collapsed="false">
      <c r="A162" s="164" t="s">
        <v>227</v>
      </c>
      <c r="B162" s="165" t="n">
        <v>39.6</v>
      </c>
      <c r="C162" s="166" t="n">
        <f aca="false">SUM(B162*1.15)</f>
        <v>45.54</v>
      </c>
      <c r="D162" s="164" t="n">
        <v>10</v>
      </c>
      <c r="E162" s="166" t="n">
        <f aca="false">SUM(C162/D162)</f>
        <v>4.554</v>
      </c>
    </row>
    <row r="163" customFormat="false" ht="15" hidden="false" customHeight="false" outlineLevel="0" collapsed="false">
      <c r="A163" s="167" t="s">
        <v>228</v>
      </c>
      <c r="B163" s="44"/>
      <c r="C163" s="45"/>
      <c r="D163" s="46"/>
      <c r="E163" s="45"/>
    </row>
    <row r="164" customFormat="false" ht="15" hidden="false" customHeight="false" outlineLevel="0" collapsed="false">
      <c r="A164" s="168" t="s">
        <v>229</v>
      </c>
      <c r="B164" s="169" t="n">
        <v>37.46</v>
      </c>
      <c r="C164" s="170" t="n">
        <f aca="false">SUM(B164*1.15)</f>
        <v>43.079</v>
      </c>
      <c r="D164" s="171" t="n">
        <v>50</v>
      </c>
      <c r="E164" s="170" t="n">
        <f aca="false">SUM(C164/D164)</f>
        <v>0.86158</v>
      </c>
    </row>
    <row r="165" customFormat="false" ht="15" hidden="false" customHeight="false" outlineLevel="0" collapsed="false">
      <c r="A165" s="168" t="s">
        <v>230</v>
      </c>
      <c r="B165" s="169" t="n">
        <v>63.85</v>
      </c>
      <c r="C165" s="170" t="n">
        <f aca="false">SUM(B165*1.15)</f>
        <v>73.4275</v>
      </c>
      <c r="D165" s="171" t="n">
        <v>50</v>
      </c>
      <c r="E165" s="170" t="n">
        <f aca="false">SUM(C165/D165)</f>
        <v>1.46855</v>
      </c>
    </row>
    <row r="166" customFormat="false" ht="15" hidden="false" customHeight="false" outlineLevel="0" collapsed="false">
      <c r="A166" s="168" t="s">
        <v>231</v>
      </c>
      <c r="B166" s="169" t="n">
        <v>38.75</v>
      </c>
      <c r="C166" s="170" t="n">
        <f aca="false">SUM(B166*1.15)</f>
        <v>44.5625</v>
      </c>
      <c r="D166" s="171" t="n">
        <v>50</v>
      </c>
      <c r="E166" s="170" t="n">
        <f aca="false">SUM(C166/D166)</f>
        <v>0.89125</v>
      </c>
    </row>
    <row r="167" customFormat="false" ht="15" hidden="false" customHeight="false" outlineLevel="0" collapsed="false">
      <c r="A167" s="172" t="s">
        <v>232</v>
      </c>
      <c r="B167" s="169" t="n">
        <v>184.3</v>
      </c>
      <c r="C167" s="170" t="n">
        <f aca="false">SUM(B167*1.15)</f>
        <v>211.945</v>
      </c>
      <c r="D167" s="171" t="n">
        <v>36</v>
      </c>
      <c r="E167" s="170" t="n">
        <f aca="false">SUM(C167/D167)</f>
        <v>5.88736111111111</v>
      </c>
    </row>
    <row r="168" customFormat="false" ht="15" hidden="false" customHeight="false" outlineLevel="0" collapsed="false">
      <c r="A168" s="172" t="s">
        <v>233</v>
      </c>
      <c r="B168" s="169" t="n">
        <v>67.4</v>
      </c>
      <c r="C168" s="170" t="n">
        <f aca="false">SUM(B168*1.15)</f>
        <v>77.51</v>
      </c>
      <c r="D168" s="171" t="n">
        <v>12</v>
      </c>
      <c r="E168" s="170" t="n">
        <f aca="false">SUM(C168/D168)</f>
        <v>6.45916666666667</v>
      </c>
    </row>
    <row r="169" customFormat="false" ht="15" hidden="false" customHeight="false" outlineLevel="0" collapsed="false">
      <c r="A169" s="172" t="s">
        <v>234</v>
      </c>
      <c r="B169" s="169" t="n">
        <v>185.65</v>
      </c>
      <c r="C169" s="170" t="n">
        <f aca="false">SUM(B169*1.15)</f>
        <v>213.4975</v>
      </c>
      <c r="D169" s="171" t="n">
        <v>36</v>
      </c>
      <c r="E169" s="170" t="n">
        <f aca="false">SUM(C169/D169)</f>
        <v>5.93048611111111</v>
      </c>
    </row>
    <row r="170" customFormat="false" ht="15" hidden="false" customHeight="false" outlineLevel="0" collapsed="false">
      <c r="A170" s="171" t="s">
        <v>235</v>
      </c>
      <c r="B170" s="169" t="n">
        <v>15</v>
      </c>
      <c r="C170" s="170" t="n">
        <f aca="false">SUM(B170*1.15)</f>
        <v>17.25</v>
      </c>
      <c r="D170" s="171" t="n">
        <v>100</v>
      </c>
      <c r="E170" s="170" t="n">
        <f aca="false">SUM(C170/D170)</f>
        <v>0.1725</v>
      </c>
    </row>
    <row r="171" customFormat="false" ht="15" hidden="false" customHeight="false" outlineLevel="0" collapsed="false">
      <c r="A171" s="171" t="s">
        <v>236</v>
      </c>
      <c r="B171" s="169" t="n">
        <v>27.7</v>
      </c>
      <c r="C171" s="170" t="n">
        <f aca="false">SUM(B171*1.15)</f>
        <v>31.855</v>
      </c>
      <c r="D171" s="171" t="n">
        <v>100</v>
      </c>
      <c r="E171" s="170" t="n">
        <f aca="false">SUM(C171/D171)</f>
        <v>0.31855</v>
      </c>
    </row>
    <row r="172" customFormat="false" ht="15" hidden="false" customHeight="true" outlineLevel="0" collapsed="false">
      <c r="A172" s="171" t="s">
        <v>237</v>
      </c>
      <c r="B172" s="169" t="n">
        <v>27.35</v>
      </c>
      <c r="C172" s="170" t="n">
        <f aca="false">SUM(B172*1.15)</f>
        <v>31.4525</v>
      </c>
      <c r="D172" s="171" t="n">
        <v>100</v>
      </c>
      <c r="E172" s="170" t="n">
        <f aca="false">SUM(C172/D172)</f>
        <v>0.314525</v>
      </c>
    </row>
    <row r="173" customFormat="false" ht="15" hidden="false" customHeight="true" outlineLevel="0" collapsed="false">
      <c r="A173" s="171" t="s">
        <v>238</v>
      </c>
      <c r="B173" s="169" t="n">
        <v>69</v>
      </c>
      <c r="C173" s="170" t="n">
        <f aca="false">SUM(B173*1.15)</f>
        <v>79.35</v>
      </c>
      <c r="D173" s="171" t="n">
        <v>20</v>
      </c>
      <c r="E173" s="170" t="n">
        <f aca="false">SUM(C173/D173)</f>
        <v>3.9675</v>
      </c>
    </row>
    <row r="174" customFormat="false" ht="15" hidden="false" customHeight="true" outlineLevel="0" collapsed="false">
      <c r="A174" s="171" t="s">
        <v>239</v>
      </c>
      <c r="B174" s="169" t="n">
        <v>20.98</v>
      </c>
      <c r="C174" s="170" t="n">
        <f aca="false">SUM(B174*1.15)</f>
        <v>24.127</v>
      </c>
      <c r="D174" s="171" t="n">
        <v>1</v>
      </c>
      <c r="E174" s="170" t="n">
        <f aca="false">SUM(C174/D174)</f>
        <v>24.127</v>
      </c>
    </row>
    <row r="175" customFormat="false" ht="15" hidden="false" customHeight="true" outlineLevel="0" collapsed="false">
      <c r="A175" s="171" t="s">
        <v>240</v>
      </c>
      <c r="B175" s="169" t="n">
        <v>23.65</v>
      </c>
      <c r="C175" s="170" t="n">
        <f aca="false">SUM(B175*1.15)</f>
        <v>27.1975</v>
      </c>
      <c r="D175" s="171" t="n">
        <v>1</v>
      </c>
      <c r="E175" s="170" t="n">
        <f aca="false">SUM(C175/D175)</f>
        <v>27.1975</v>
      </c>
    </row>
    <row r="176" customFormat="false" ht="15" hidden="false" customHeight="true" outlineLevel="0" collapsed="false">
      <c r="A176" s="173" t="s">
        <v>241</v>
      </c>
      <c r="B176" s="46"/>
      <c r="C176" s="46"/>
      <c r="D176" s="46"/>
      <c r="E176" s="45"/>
    </row>
    <row r="177" customFormat="false" ht="15" hidden="false" customHeight="true" outlineLevel="0" collapsed="false">
      <c r="A177" s="174" t="s">
        <v>242</v>
      </c>
      <c r="B177" s="175" t="n">
        <v>80.7</v>
      </c>
      <c r="C177" s="175" t="n">
        <f aca="false">SUM(B177*1.15)</f>
        <v>92.805</v>
      </c>
      <c r="D177" s="174" t="n">
        <v>24</v>
      </c>
      <c r="E177" s="175" t="n">
        <f aca="false">SUM(C177/D177)</f>
        <v>3.866875</v>
      </c>
    </row>
    <row r="178" customFormat="false" ht="15" hidden="false" customHeight="true" outlineLevel="0" collapsed="false">
      <c r="A178" s="174" t="s">
        <v>243</v>
      </c>
      <c r="B178" s="175" t="n">
        <v>80.7</v>
      </c>
      <c r="C178" s="175" t="n">
        <f aca="false">SUM(B178*1.15)</f>
        <v>92.805</v>
      </c>
      <c r="D178" s="174" t="n">
        <v>24</v>
      </c>
      <c r="E178" s="175" t="n">
        <f aca="false">SUM(C178/D178)</f>
        <v>3.866875</v>
      </c>
    </row>
    <row r="179" customFormat="false" ht="15" hidden="false" customHeight="true" outlineLevel="0" collapsed="false">
      <c r="A179" s="174" t="s">
        <v>244</v>
      </c>
      <c r="B179" s="175" t="n">
        <v>80.7</v>
      </c>
      <c r="C179" s="175" t="n">
        <f aca="false">SUM(B179*1.15)</f>
        <v>92.805</v>
      </c>
      <c r="D179" s="174" t="n">
        <v>18</v>
      </c>
      <c r="E179" s="175" t="n">
        <f aca="false">SUM(C179/D179)</f>
        <v>5.15583333333333</v>
      </c>
    </row>
    <row r="180" customFormat="false" ht="15" hidden="false" customHeight="true" outlineLevel="0" collapsed="false">
      <c r="A180" s="174" t="s">
        <v>245</v>
      </c>
      <c r="B180" s="175" t="n">
        <v>75</v>
      </c>
      <c r="C180" s="175" t="n">
        <f aca="false">SUM(B180*1.15)</f>
        <v>86.25</v>
      </c>
      <c r="D180" s="174" t="n">
        <v>25</v>
      </c>
      <c r="E180" s="175" t="n">
        <f aca="false">SUM(C180/D180)</f>
        <v>3.45</v>
      </c>
    </row>
    <row r="181" customFormat="false" ht="15" hidden="false" customHeight="true" outlineLevel="0" collapsed="false">
      <c r="A181" s="174" t="s">
        <v>246</v>
      </c>
      <c r="B181" s="175" t="n">
        <v>75</v>
      </c>
      <c r="C181" s="175" t="n">
        <f aca="false">SUM(B181*1.15)</f>
        <v>86.25</v>
      </c>
      <c r="D181" s="174" t="n">
        <v>25</v>
      </c>
      <c r="E181" s="175" t="n">
        <f aca="false">SUM(C181/D181)</f>
        <v>3.45</v>
      </c>
    </row>
    <row r="182" customFormat="false" ht="15" hidden="false" customHeight="true" outlineLevel="0" collapsed="false">
      <c r="A182" s="174" t="s">
        <v>247</v>
      </c>
      <c r="B182" s="175" t="n">
        <v>75</v>
      </c>
      <c r="C182" s="175" t="n">
        <f aca="false">SUM(B182*1.15)</f>
        <v>86.25</v>
      </c>
      <c r="D182" s="174" t="n">
        <v>20</v>
      </c>
      <c r="E182" s="175" t="n">
        <f aca="false">SUM(C182/D182)</f>
        <v>4.3125</v>
      </c>
    </row>
    <row r="183" customFormat="false" ht="15" hidden="false" customHeight="true" outlineLevel="0" collapsed="false">
      <c r="A183" s="176" t="s">
        <v>248</v>
      </c>
      <c r="B183" s="46"/>
      <c r="C183" s="46"/>
      <c r="D183" s="46"/>
      <c r="E183" s="45"/>
    </row>
    <row r="184" customFormat="false" ht="15" hidden="false" customHeight="true" outlineLevel="0" collapsed="false">
      <c r="A184" s="177" t="s">
        <v>249</v>
      </c>
      <c r="B184" s="178" t="n">
        <v>12.08</v>
      </c>
      <c r="C184" s="178" t="n">
        <f aca="false">SUM(B184*1.15)</f>
        <v>13.892</v>
      </c>
      <c r="D184" s="179" t="n">
        <v>200</v>
      </c>
      <c r="E184" s="178" t="n">
        <f aca="false">SUM(C184/D184)</f>
        <v>0.06946</v>
      </c>
    </row>
    <row r="185" customFormat="false" ht="15" hidden="false" customHeight="true" outlineLevel="0" collapsed="false">
      <c r="A185" s="179" t="s">
        <v>250</v>
      </c>
      <c r="B185" s="178" t="n">
        <v>26.01</v>
      </c>
      <c r="C185" s="178" t="n">
        <f aca="false">SUM(B185*1.15)</f>
        <v>29.9115</v>
      </c>
      <c r="D185" s="179" t="n">
        <v>200</v>
      </c>
      <c r="E185" s="178" t="n">
        <f aca="false">SUM(C185/D185)</f>
        <v>0.1495575</v>
      </c>
    </row>
    <row r="186" customFormat="false" ht="15" hidden="false" customHeight="true" outlineLevel="0" collapsed="false">
      <c r="A186" s="177" t="s">
        <v>251</v>
      </c>
      <c r="B186" s="178" t="n">
        <v>30.42</v>
      </c>
      <c r="C186" s="178" t="n">
        <f aca="false">SUM(B186*1.15)</f>
        <v>34.983</v>
      </c>
      <c r="D186" s="179" t="n">
        <v>200</v>
      </c>
      <c r="E186" s="178" t="n">
        <f aca="false">SUM(C186/D186)</f>
        <v>0.174915</v>
      </c>
    </row>
    <row r="187" customFormat="false" ht="15" hidden="false" customHeight="true" outlineLevel="0" collapsed="false">
      <c r="A187" s="179" t="s">
        <v>252</v>
      </c>
      <c r="B187" s="178" t="n">
        <v>9.73</v>
      </c>
      <c r="C187" s="178" t="n">
        <f aca="false">SUM(B187*1.15)</f>
        <v>11.1895</v>
      </c>
      <c r="D187" s="179" t="n">
        <v>50</v>
      </c>
      <c r="E187" s="178" t="n">
        <f aca="false">SUM(C187/D187)</f>
        <v>0.22379</v>
      </c>
    </row>
    <row r="188" customFormat="false" ht="15" hidden="false" customHeight="true" outlineLevel="0" collapsed="false">
      <c r="A188" s="179" t="s">
        <v>253</v>
      </c>
      <c r="B188" s="178" t="n">
        <v>38.45</v>
      </c>
      <c r="C188" s="178" t="n">
        <f aca="false">SUM(B188*1.15)</f>
        <v>44.2175</v>
      </c>
      <c r="D188" s="179" t="n">
        <v>100</v>
      </c>
      <c r="E188" s="178" t="n">
        <f aca="false">SUM(C188/D188)</f>
        <v>0.442175</v>
      </c>
    </row>
    <row r="189" customFormat="false" ht="15" hidden="false" customHeight="true" outlineLevel="0" collapsed="false">
      <c r="A189" s="180" t="s">
        <v>254</v>
      </c>
      <c r="B189" s="46"/>
      <c r="C189" s="45"/>
      <c r="D189" s="46"/>
      <c r="E189" s="181"/>
    </row>
    <row r="190" customFormat="false" ht="15" hidden="false" customHeight="true" outlineLevel="0" collapsed="false">
      <c r="A190" s="182" t="s">
        <v>255</v>
      </c>
      <c r="B190" s="183" t="n">
        <v>2.85</v>
      </c>
      <c r="C190" s="183" t="n">
        <f aca="false">SUM(B190*1.15)</f>
        <v>3.2775</v>
      </c>
      <c r="D190" s="182" t="n">
        <v>34</v>
      </c>
      <c r="E190" s="183" t="n">
        <f aca="false">SUM(C190/D190)</f>
        <v>0.0963970588235294</v>
      </c>
    </row>
    <row r="191" customFormat="false" ht="15" hidden="false" customHeight="true" outlineLevel="0" collapsed="false">
      <c r="A191" s="182" t="s">
        <v>256</v>
      </c>
      <c r="B191" s="183" t="n">
        <v>2.85</v>
      </c>
      <c r="C191" s="183" t="n">
        <f aca="false">SUM(B191*1.15)</f>
        <v>3.2775</v>
      </c>
      <c r="D191" s="182" t="n">
        <v>34</v>
      </c>
      <c r="E191" s="183" t="n">
        <f aca="false">SUM(C191/D191)</f>
        <v>0.0963970588235294</v>
      </c>
    </row>
    <row r="192" customFormat="false" ht="15" hidden="false" customHeight="true" outlineLevel="0" collapsed="false">
      <c r="A192" s="182" t="s">
        <v>257</v>
      </c>
      <c r="B192" s="183" t="n">
        <v>515.27</v>
      </c>
      <c r="C192" s="183" t="n">
        <f aca="false">SUM(B192*1.15)</f>
        <v>592.5605</v>
      </c>
      <c r="D192" s="182" t="n">
        <v>1</v>
      </c>
      <c r="E192" s="183" t="n">
        <f aca="false">SUM(C192/D192)</f>
        <v>592.5605</v>
      </c>
    </row>
    <row r="193" customFormat="false" ht="15" hidden="false" customHeight="true" outlineLevel="0" collapsed="false">
      <c r="A193" s="182" t="s">
        <v>258</v>
      </c>
      <c r="B193" s="183" t="n">
        <v>570</v>
      </c>
      <c r="C193" s="183" t="n">
        <f aca="false">SUM(B193*1.15)</f>
        <v>655.5</v>
      </c>
      <c r="D193" s="182" t="n">
        <v>1</v>
      </c>
      <c r="E193" s="183" t="n">
        <f aca="false">SUM(C193/D193)</f>
        <v>655.5</v>
      </c>
    </row>
    <row r="194" customFormat="false" ht="15" hidden="false" customHeight="true" outlineLevel="0" collapsed="false">
      <c r="A194" s="184" t="s">
        <v>59</v>
      </c>
      <c r="B194" s="46"/>
      <c r="C194" s="46"/>
      <c r="D194" s="46"/>
      <c r="E194" s="45"/>
    </row>
    <row r="195" customFormat="false" ht="15" hidden="false" customHeight="true" outlineLevel="0" collapsed="false">
      <c r="A195" s="185" t="s">
        <v>259</v>
      </c>
      <c r="B195" s="186" t="n">
        <v>70</v>
      </c>
      <c r="C195" s="186" t="n">
        <f aca="false">SUM(B195*1.15)</f>
        <v>80.5</v>
      </c>
      <c r="D195" s="185" t="n">
        <v>1</v>
      </c>
      <c r="E195" s="186" t="n">
        <f aca="false">SUM(C195/D195)</f>
        <v>80.5</v>
      </c>
    </row>
    <row r="196" customFormat="false" ht="15" hidden="false" customHeight="true" outlineLevel="0" collapsed="false">
      <c r="A196" s="185" t="s">
        <v>260</v>
      </c>
      <c r="B196" s="186" t="n">
        <v>43.98</v>
      </c>
      <c r="C196" s="186" t="n">
        <f aca="false">SUM(B196*1.15)</f>
        <v>50.577</v>
      </c>
      <c r="D196" s="185" t="n">
        <v>1</v>
      </c>
      <c r="E196" s="186" t="n">
        <f aca="false">SUM(C196/D196)</f>
        <v>50.577</v>
      </c>
    </row>
    <row r="197" customFormat="false" ht="15" hidden="false" customHeight="true" outlineLevel="0" collapsed="false">
      <c r="A197" s="185" t="s">
        <v>261</v>
      </c>
      <c r="B197" s="186" t="n">
        <v>30</v>
      </c>
      <c r="C197" s="186" t="n">
        <f aca="false">SUM(B197*1.15)</f>
        <v>34.5</v>
      </c>
      <c r="D197" s="185" t="n">
        <v>1</v>
      </c>
      <c r="E197" s="186" t="n">
        <f aca="false">SUM(C197/D197)</f>
        <v>34.5</v>
      </c>
    </row>
    <row r="198" customFormat="false" ht="15" hidden="false" customHeight="true" outlineLevel="0" collapsed="false">
      <c r="A198" s="185" t="s">
        <v>262</v>
      </c>
      <c r="B198" s="186" t="n">
        <v>195</v>
      </c>
      <c r="C198" s="186" t="n">
        <f aca="false">SUM(B198*1.15)</f>
        <v>224.25</v>
      </c>
      <c r="D198" s="185" t="n">
        <v>100</v>
      </c>
      <c r="E198" s="186" t="n">
        <f aca="false">SUM(C198/D198)</f>
        <v>2.2425</v>
      </c>
    </row>
    <row r="199" customFormat="false" ht="15" hidden="false" customHeight="true" outlineLevel="0" collapsed="false">
      <c r="A199" s="185" t="s">
        <v>263</v>
      </c>
      <c r="B199" s="186" t="n">
        <v>195</v>
      </c>
      <c r="C199" s="186" t="n">
        <f aca="false">SUM(B199*1.15)</f>
        <v>224.25</v>
      </c>
      <c r="D199" s="185" t="n">
        <v>100</v>
      </c>
      <c r="E199" s="186" t="n">
        <f aca="false">SUM(C199/D199)</f>
        <v>2.2425</v>
      </c>
    </row>
    <row r="200" customFormat="false" ht="15" hidden="false" customHeight="true" outlineLevel="0" collapsed="false">
      <c r="A200" s="185" t="s">
        <v>264</v>
      </c>
      <c r="B200" s="186" t="n">
        <v>150</v>
      </c>
      <c r="C200" s="186" t="n">
        <f aca="false">SUM(B200*1.15)</f>
        <v>172.5</v>
      </c>
      <c r="D200" s="185" t="n">
        <v>50</v>
      </c>
      <c r="E200" s="186" t="n">
        <f aca="false">SUM(C200/D200)</f>
        <v>3.45</v>
      </c>
    </row>
    <row r="201" customFormat="false" ht="15" hidden="false" customHeight="true" outlineLevel="0" collapsed="false">
      <c r="A201" s="185" t="s">
        <v>262</v>
      </c>
      <c r="B201" s="186" t="n">
        <v>150</v>
      </c>
      <c r="C201" s="186" t="n">
        <f aca="false">SUM(B201*1.15)</f>
        <v>172.5</v>
      </c>
      <c r="D201" s="185" t="n">
        <v>50</v>
      </c>
      <c r="E201" s="186" t="n">
        <f aca="false">SUM(C201/D201)</f>
        <v>3.45</v>
      </c>
    </row>
    <row r="202" customFormat="false" ht="15" hidden="false" customHeight="true" outlineLevel="0" collapsed="false">
      <c r="A202" s="185" t="s">
        <v>263</v>
      </c>
      <c r="B202" s="186" t="n">
        <v>150</v>
      </c>
      <c r="C202" s="186" t="n">
        <f aca="false">SUM(B202*1.15)</f>
        <v>172.5</v>
      </c>
      <c r="D202" s="185" t="n">
        <v>50</v>
      </c>
      <c r="E202" s="186" t="n">
        <f aca="false">SUM(C202/D202)</f>
        <v>3.45</v>
      </c>
    </row>
    <row r="203" customFormat="false" ht="15" hidden="false" customHeight="true" outlineLevel="0" collapsed="false">
      <c r="A203" s="185" t="s">
        <v>265</v>
      </c>
      <c r="B203" s="186" t="n">
        <v>24.85</v>
      </c>
      <c r="C203" s="186" t="n">
        <f aca="false">SUM(B203*1.15)</f>
        <v>28.5775</v>
      </c>
      <c r="D203" s="185" t="n">
        <v>200</v>
      </c>
      <c r="E203" s="186" t="n">
        <f aca="false">SUM(C203/D203)</f>
        <v>0.1428875</v>
      </c>
    </row>
    <row r="204" customFormat="false" ht="15" hidden="false" customHeight="true" outlineLevel="0" collapsed="false">
      <c r="A204" s="187" t="s">
        <v>266</v>
      </c>
      <c r="B204" s="45"/>
      <c r="C204" s="45"/>
      <c r="D204" s="46"/>
      <c r="E204" s="45"/>
    </row>
    <row r="205" customFormat="false" ht="15" hidden="false" customHeight="true" outlineLevel="0" collapsed="false">
      <c r="A205" s="188" t="s">
        <v>267</v>
      </c>
      <c r="B205" s="189" t="n">
        <v>17.25</v>
      </c>
      <c r="C205" s="189" t="n">
        <f aca="false">SUM(B205*1.15)</f>
        <v>19.8375</v>
      </c>
      <c r="D205" s="190" t="n">
        <v>100</v>
      </c>
      <c r="E205" s="189" t="n">
        <f aca="false">SUM(C205/D205)</f>
        <v>0.198375</v>
      </c>
    </row>
    <row r="206" customFormat="false" ht="15" hidden="false" customHeight="true" outlineLevel="0" collapsed="false">
      <c r="A206" s="188" t="s">
        <v>268</v>
      </c>
      <c r="B206" s="189" t="n">
        <v>47.3</v>
      </c>
      <c r="C206" s="189" t="n">
        <f aca="false">SUM(B206*1.15)</f>
        <v>54.395</v>
      </c>
      <c r="D206" s="190" t="n">
        <v>200</v>
      </c>
      <c r="E206" s="189" t="n">
        <f aca="false">SUM(C206/D206)</f>
        <v>0.271975</v>
      </c>
    </row>
    <row r="207" customFormat="false" ht="15" hidden="false" customHeight="true" outlineLevel="0" collapsed="false">
      <c r="A207" s="190" t="s">
        <v>269</v>
      </c>
      <c r="B207" s="189" t="n">
        <v>65.6</v>
      </c>
      <c r="C207" s="189" t="n">
        <f aca="false">SUM(B207*1.15)</f>
        <v>75.44</v>
      </c>
      <c r="D207" s="190" t="n">
        <v>1</v>
      </c>
      <c r="E207" s="189" t="n">
        <f aca="false">SUM(C207/D207)</f>
        <v>75.44</v>
      </c>
    </row>
    <row r="208" customFormat="false" ht="15" hidden="false" customHeight="true" outlineLevel="0" collapsed="false">
      <c r="A208" s="191" t="s">
        <v>270</v>
      </c>
      <c r="B208" s="46"/>
      <c r="C208" s="45"/>
      <c r="D208" s="46"/>
      <c r="E208" s="45"/>
    </row>
    <row r="209" customFormat="false" ht="15" hidden="false" customHeight="true" outlineLevel="0" collapsed="false">
      <c r="A209" s="192" t="s">
        <v>271</v>
      </c>
      <c r="B209" s="193" t="n">
        <v>0</v>
      </c>
      <c r="C209" s="193" t="n">
        <f aca="false">SUM(B209*1.15)</f>
        <v>0</v>
      </c>
      <c r="D209" s="192" t="n">
        <v>0</v>
      </c>
      <c r="E209" s="193" t="n">
        <v>0</v>
      </c>
    </row>
    <row r="210" customFormat="false" ht="15" hidden="false" customHeight="true" outlineLevel="0" collapsed="false">
      <c r="A210" s="192" t="s">
        <v>272</v>
      </c>
      <c r="B210" s="193" t="n">
        <v>22.5</v>
      </c>
      <c r="C210" s="193" t="n">
        <f aca="false">SUM(B210*1.15)</f>
        <v>25.875</v>
      </c>
      <c r="D210" s="192" t="n">
        <v>10</v>
      </c>
      <c r="E210" s="193" t="n">
        <f aca="false">SUM(C210/D210)</f>
        <v>2.5875</v>
      </c>
    </row>
    <row r="211" customFormat="false" ht="15" hidden="false" customHeight="true" outlineLevel="0" collapsed="false">
      <c r="A211" s="192" t="s">
        <v>273</v>
      </c>
      <c r="B211" s="193" t="n">
        <v>5.5</v>
      </c>
      <c r="C211" s="193" t="n">
        <f aca="false">SUM(B211*1.15)</f>
        <v>6.325</v>
      </c>
      <c r="D211" s="192" t="n">
        <v>1</v>
      </c>
      <c r="E211" s="193" t="n">
        <f aca="false">SUM(C211/D211)</f>
        <v>6.325</v>
      </c>
    </row>
    <row r="212" customFormat="false" ht="15" hidden="false" customHeight="true" outlineLevel="0" collapsed="false">
      <c r="A212" s="192" t="s">
        <v>274</v>
      </c>
      <c r="B212" s="193" t="n">
        <v>5.5</v>
      </c>
      <c r="C212" s="193" t="n">
        <f aca="false">SUM(B212*1.15)</f>
        <v>6.325</v>
      </c>
      <c r="D212" s="192" t="n">
        <v>1</v>
      </c>
      <c r="E212" s="193" t="n">
        <f aca="false">SUM(C212/D212)</f>
        <v>6.325</v>
      </c>
    </row>
    <row r="213" customFormat="false" ht="15" hidden="false" customHeight="true" outlineLevel="0" collapsed="false">
      <c r="A213" s="192" t="s">
        <v>275</v>
      </c>
      <c r="B213" s="193" t="n">
        <v>5.5</v>
      </c>
      <c r="C213" s="193" t="n">
        <f aca="false">SUM(B213*1.15)</f>
        <v>6.325</v>
      </c>
      <c r="D213" s="192" t="n">
        <v>1</v>
      </c>
      <c r="E213" s="193" t="n">
        <f aca="false">SUM(C213/D213)</f>
        <v>6.325</v>
      </c>
    </row>
    <row r="214" customFormat="false" ht="15" hidden="false" customHeight="true" outlineLevel="0" collapsed="false">
      <c r="A214" s="192" t="s">
        <v>276</v>
      </c>
      <c r="B214" s="193" t="n">
        <v>7.17</v>
      </c>
      <c r="C214" s="193" t="n">
        <f aca="false">SUM(B214*1.15)</f>
        <v>8.2455</v>
      </c>
      <c r="D214" s="192" t="n">
        <v>1</v>
      </c>
      <c r="E214" s="193" t="n">
        <f aca="false">SUM(C214/D214)</f>
        <v>8.2455</v>
      </c>
    </row>
    <row r="215" customFormat="false" ht="15" hidden="false" customHeight="true" outlineLevel="0" collapsed="false">
      <c r="A215" s="192" t="s">
        <v>277</v>
      </c>
      <c r="B215" s="193" t="n">
        <v>6.35</v>
      </c>
      <c r="C215" s="193" t="n">
        <f aca="false">SUM(B215*1.15)</f>
        <v>7.3025</v>
      </c>
      <c r="D215" s="192" t="n">
        <v>1</v>
      </c>
      <c r="E215" s="193" t="n">
        <f aca="false">SUM(C215/D215)</f>
        <v>7.3025</v>
      </c>
    </row>
    <row r="216" customFormat="false" ht="15" hidden="false" customHeight="true" outlineLevel="0" collapsed="false">
      <c r="A216" s="192" t="s">
        <v>277</v>
      </c>
      <c r="B216" s="193" t="n">
        <v>325.28</v>
      </c>
      <c r="C216" s="193" t="n">
        <f aca="false">SUM(B216*1.15)</f>
        <v>374.072</v>
      </c>
      <c r="D216" s="192" t="n">
        <v>50</v>
      </c>
      <c r="E216" s="193" t="n">
        <f aca="false">SUM(C216/D216)</f>
        <v>7.48144</v>
      </c>
    </row>
    <row r="217" customFormat="false" ht="15" hidden="false" customHeight="true" outlineLevel="0" collapsed="false">
      <c r="A217" s="192" t="s">
        <v>278</v>
      </c>
      <c r="B217" s="193" t="n">
        <v>1.1</v>
      </c>
      <c r="C217" s="193" t="n">
        <f aca="false">SUM(B217*1.15)</f>
        <v>1.265</v>
      </c>
      <c r="D217" s="192" t="n">
        <v>1</v>
      </c>
      <c r="E217" s="193" t="n">
        <f aca="false">SUM(C217/D217)</f>
        <v>1.265</v>
      </c>
    </row>
    <row r="218" customFormat="false" ht="15" hidden="false" customHeight="true" outlineLevel="0" collapsed="false">
      <c r="A218" s="194" t="s">
        <v>279</v>
      </c>
      <c r="B218" s="45"/>
      <c r="C218" s="45"/>
      <c r="D218" s="46"/>
      <c r="E218" s="45"/>
    </row>
    <row r="219" customFormat="false" ht="15" hidden="false" customHeight="true" outlineLevel="0" collapsed="false">
      <c r="A219" s="195" t="s">
        <v>62</v>
      </c>
      <c r="B219" s="196" t="n">
        <v>78</v>
      </c>
      <c r="C219" s="196" t="n">
        <f aca="false">SUM(B219*1.15)</f>
        <v>89.7</v>
      </c>
      <c r="D219" s="195" t="n">
        <v>20</v>
      </c>
      <c r="E219" s="196" t="n">
        <f aca="false">SUM(C219/D219)</f>
        <v>4.485</v>
      </c>
    </row>
    <row r="220" customFormat="false" ht="15" hidden="false" customHeight="true" outlineLevel="0" collapsed="false">
      <c r="A220" s="197" t="s">
        <v>280</v>
      </c>
      <c r="B220" s="196" t="n">
        <v>77.95</v>
      </c>
      <c r="C220" s="196" t="n">
        <f aca="false">SUM(B220*1.15)</f>
        <v>89.6425</v>
      </c>
      <c r="D220" s="195" t="n">
        <v>20</v>
      </c>
      <c r="E220" s="196" t="n">
        <f aca="false">SUM(C220/D220)</f>
        <v>4.482125</v>
      </c>
    </row>
    <row r="221" customFormat="false" ht="15" hidden="false" customHeight="true" outlineLevel="0" collapsed="false">
      <c r="A221" s="198" t="s">
        <v>281</v>
      </c>
      <c r="B221" s="45"/>
      <c r="C221" s="45"/>
      <c r="D221" s="46"/>
      <c r="E221" s="45"/>
    </row>
    <row r="222" customFormat="false" ht="15" hidden="false" customHeight="true" outlineLevel="0" collapsed="false">
      <c r="A222" s="199" t="s">
        <v>282</v>
      </c>
      <c r="B222" s="200" t="n">
        <v>32.2</v>
      </c>
      <c r="C222" s="200" t="n">
        <f aca="false">SUM(B222*1.15)</f>
        <v>37.03</v>
      </c>
      <c r="D222" s="199" t="n">
        <v>1</v>
      </c>
      <c r="E222" s="200" t="n">
        <f aca="false">SUM(C222/D222)</f>
        <v>37.03</v>
      </c>
    </row>
    <row r="223" customFormat="false" ht="15" hidden="false" customHeight="true" outlineLevel="0" collapsed="false">
      <c r="A223" s="199" t="s">
        <v>283</v>
      </c>
      <c r="B223" s="200" t="n">
        <v>32.2</v>
      </c>
      <c r="C223" s="200" t="n">
        <f aca="false">SUM(B223*1.15)</f>
        <v>37.03</v>
      </c>
      <c r="D223" s="199" t="n">
        <v>1</v>
      </c>
      <c r="E223" s="200" t="n">
        <f aca="false">SUM(C223/D223)</f>
        <v>37.03</v>
      </c>
    </row>
    <row r="224" customFormat="false" ht="15" hidden="false" customHeight="true" outlineLevel="0" collapsed="false">
      <c r="A224" s="199" t="s">
        <v>284</v>
      </c>
      <c r="B224" s="200" t="n">
        <v>32.2</v>
      </c>
      <c r="C224" s="200" t="n">
        <f aca="false">SUM(B224*1.15)</f>
        <v>37.03</v>
      </c>
      <c r="D224" s="199" t="n">
        <v>1</v>
      </c>
      <c r="E224" s="200" t="n">
        <f aca="false">SUM(C224/D224)</f>
        <v>37.03</v>
      </c>
    </row>
    <row r="225" customFormat="false" ht="15" hidden="false" customHeight="true" outlineLevel="0" collapsed="false">
      <c r="A225" s="199" t="s">
        <v>285</v>
      </c>
      <c r="B225" s="200" t="n">
        <v>32.3</v>
      </c>
      <c r="C225" s="200" t="n">
        <f aca="false">SUM(B225*1.15)</f>
        <v>37.145</v>
      </c>
      <c r="D225" s="199" t="n">
        <v>1</v>
      </c>
      <c r="E225" s="200" t="n">
        <f aca="false">SUM(C225/D225)</f>
        <v>37.145</v>
      </c>
    </row>
    <row r="226" customFormat="false" ht="15" hidden="false" customHeight="true" outlineLevel="0" collapsed="false">
      <c r="A226" s="199" t="s">
        <v>286</v>
      </c>
      <c r="B226" s="201" t="n">
        <v>2.9</v>
      </c>
      <c r="C226" s="200" t="n">
        <f aca="false">SUM(B226*1.15)</f>
        <v>3.335</v>
      </c>
      <c r="D226" s="199" t="n">
        <v>1</v>
      </c>
      <c r="E226" s="200" t="n">
        <f aca="false">SUM(C226/D226)</f>
        <v>3.335</v>
      </c>
    </row>
    <row r="227" customFormat="false" ht="15" hidden="false" customHeight="true" outlineLevel="0" collapsed="false">
      <c r="A227" s="199" t="s">
        <v>287</v>
      </c>
      <c r="B227" s="201" t="n">
        <v>2.2</v>
      </c>
      <c r="C227" s="200" t="n">
        <f aca="false">SUM(B227*1.15)</f>
        <v>2.53</v>
      </c>
      <c r="D227" s="199" t="n">
        <v>1</v>
      </c>
      <c r="E227" s="200" t="n">
        <f aca="false">SUM(C227/D227)</f>
        <v>2.53</v>
      </c>
    </row>
    <row r="228" customFormat="false" ht="15" hidden="false" customHeight="true" outlineLevel="0" collapsed="false">
      <c r="A228" s="199" t="s">
        <v>288</v>
      </c>
      <c r="B228" s="201" t="n">
        <v>2.06</v>
      </c>
      <c r="C228" s="200" t="n">
        <f aca="false">SUM(B228*1.15)</f>
        <v>2.369</v>
      </c>
      <c r="D228" s="199" t="n">
        <v>1</v>
      </c>
      <c r="E228" s="200" t="n">
        <f aca="false">SUM(C228/D228)</f>
        <v>2.369</v>
      </c>
    </row>
    <row r="229" customFormat="false" ht="15" hidden="false" customHeight="true" outlineLevel="0" collapsed="false">
      <c r="A229" s="199" t="s">
        <v>289</v>
      </c>
      <c r="B229" s="201" t="n">
        <v>2.44</v>
      </c>
      <c r="C229" s="200" t="n">
        <f aca="false">SUM(B229*1.15)</f>
        <v>2.806</v>
      </c>
      <c r="D229" s="199" t="n">
        <v>1</v>
      </c>
      <c r="E229" s="200" t="n">
        <f aca="false">SUM(C229/D229)</f>
        <v>2.806</v>
      </c>
    </row>
    <row r="230" customFormat="false" ht="15" hidden="false" customHeight="true" outlineLevel="0" collapsed="false">
      <c r="A230" s="199" t="s">
        <v>290</v>
      </c>
      <c r="B230" s="201" t="n">
        <v>3.14</v>
      </c>
      <c r="C230" s="200" t="n">
        <f aca="false">SUM(B230*1.15)</f>
        <v>3.611</v>
      </c>
      <c r="D230" s="199" t="n">
        <v>1</v>
      </c>
      <c r="E230" s="200" t="n">
        <f aca="false">SUM(C230/D230)</f>
        <v>3.611</v>
      </c>
    </row>
    <row r="231" customFormat="false" ht="15" hidden="false" customHeight="true" outlineLevel="0" collapsed="false">
      <c r="A231" s="199" t="s">
        <v>291</v>
      </c>
      <c r="B231" s="201" t="n">
        <v>0</v>
      </c>
      <c r="C231" s="200" t="n">
        <v>0</v>
      </c>
      <c r="D231" s="199" t="n">
        <v>1</v>
      </c>
      <c r="E231" s="200" t="n">
        <f aca="false">SUM(C231/D231)</f>
        <v>0</v>
      </c>
    </row>
    <row r="232" customFormat="false" ht="15" hidden="false" customHeight="true" outlineLevel="0" collapsed="false">
      <c r="A232" s="202" t="s">
        <v>292</v>
      </c>
      <c r="B232" s="46"/>
      <c r="C232" s="46"/>
      <c r="D232" s="46"/>
      <c r="E232" s="46"/>
    </row>
    <row r="233" customFormat="false" ht="15" hidden="false" customHeight="true" outlineLevel="0" collapsed="false">
      <c r="A233" s="203" t="s">
        <v>293</v>
      </c>
      <c r="B233" s="204" t="n">
        <v>67.5</v>
      </c>
      <c r="C233" s="205" t="n">
        <f aca="false">SUM(B233*1.15)</f>
        <v>77.625</v>
      </c>
      <c r="D233" s="203" t="n">
        <v>5</v>
      </c>
      <c r="E233" s="205" t="n">
        <f aca="false">SUM(C233/D233)</f>
        <v>15.525</v>
      </c>
    </row>
    <row r="234" customFormat="false" ht="15" hidden="false" customHeight="true" outlineLevel="0" collapsed="false">
      <c r="A234" s="203" t="s">
        <v>294</v>
      </c>
      <c r="B234" s="206" t="s">
        <v>295</v>
      </c>
      <c r="C234" s="207"/>
      <c r="D234" s="208"/>
      <c r="E234" s="207"/>
    </row>
    <row r="235" customFormat="false" ht="15" hidden="false" customHeight="true" outlineLevel="0" collapsed="false">
      <c r="A235" s="203" t="s">
        <v>296</v>
      </c>
      <c r="B235" s="204" t="n">
        <v>11.15</v>
      </c>
      <c r="C235" s="204" t="n">
        <f aca="false">SUM(B235*1.15)</f>
        <v>12.8225</v>
      </c>
      <c r="D235" s="203" t="n">
        <v>1</v>
      </c>
      <c r="E235" s="204" t="n">
        <f aca="false">SUM(C235/D235)</f>
        <v>12.8225</v>
      </c>
    </row>
    <row r="236" customFormat="false" ht="15" hidden="false" customHeight="true" outlineLevel="0" collapsed="false">
      <c r="A236" s="209" t="s">
        <v>297</v>
      </c>
      <c r="B236" s="46"/>
      <c r="C236" s="45"/>
      <c r="D236" s="46"/>
      <c r="E236" s="210"/>
    </row>
    <row r="237" customFormat="false" ht="15" hidden="false" customHeight="true" outlineLevel="0" collapsed="false">
      <c r="A237" s="211" t="s">
        <v>298</v>
      </c>
      <c r="B237" s="212" t="n">
        <v>75.18</v>
      </c>
      <c r="C237" s="212" t="n">
        <f aca="false">SUM(B237*1.15)</f>
        <v>86.457</v>
      </c>
      <c r="D237" s="211" t="n">
        <v>6</v>
      </c>
      <c r="E237" s="212" t="n">
        <f aca="false">SUM(C237/D237)</f>
        <v>14.4095</v>
      </c>
    </row>
    <row r="238" customFormat="false" ht="15" hidden="false" customHeight="true" outlineLevel="0" collapsed="false">
      <c r="A238" s="211" t="s">
        <v>299</v>
      </c>
      <c r="B238" s="212" t="n">
        <v>15.55</v>
      </c>
      <c r="C238" s="212" t="n">
        <f aca="false">SUM(B238*1.15)</f>
        <v>17.8825</v>
      </c>
      <c r="D238" s="211" t="n">
        <v>1</v>
      </c>
      <c r="E238" s="212" t="n">
        <f aca="false">SUM(C238/D238)</f>
        <v>17.8825</v>
      </c>
    </row>
    <row r="239" customFormat="false" ht="15" hidden="false" customHeight="true" outlineLevel="0" collapsed="false">
      <c r="A239" s="211" t="s">
        <v>300</v>
      </c>
      <c r="B239" s="212" t="n">
        <v>3.22</v>
      </c>
      <c r="C239" s="212" t="n">
        <f aca="false">SUM(B239*1.15)</f>
        <v>3.703</v>
      </c>
      <c r="D239" s="211" t="n">
        <v>1</v>
      </c>
      <c r="E239" s="212" t="n">
        <f aca="false">SUM(C239/D239)</f>
        <v>3.703</v>
      </c>
    </row>
    <row r="240" customFormat="false" ht="15" hidden="false" customHeight="true" outlineLevel="0" collapsed="false">
      <c r="A240" s="211" t="s">
        <v>301</v>
      </c>
      <c r="B240" s="212" t="n">
        <v>30.95</v>
      </c>
      <c r="C240" s="212" t="n">
        <f aca="false">SUM(B240*1.15)</f>
        <v>35.5925</v>
      </c>
      <c r="D240" s="211" t="n">
        <v>1</v>
      </c>
      <c r="E240" s="212" t="n">
        <f aca="false">SUM(C240/D240)</f>
        <v>35.5925</v>
      </c>
    </row>
    <row r="241" customFormat="false" ht="15" hidden="false" customHeight="true" outlineLevel="0" collapsed="false">
      <c r="A241" s="213" t="s">
        <v>302</v>
      </c>
      <c r="B241" s="46"/>
      <c r="C241" s="214"/>
      <c r="D241" s="46"/>
      <c r="E241" s="214"/>
    </row>
    <row r="242" customFormat="false" ht="15" hidden="false" customHeight="true" outlineLevel="0" collapsed="false">
      <c r="A242" s="215" t="s">
        <v>303</v>
      </c>
      <c r="B242" s="216" t="n">
        <v>35.1</v>
      </c>
      <c r="C242" s="216" t="n">
        <f aca="false">SUM(B242*1.15)</f>
        <v>40.365</v>
      </c>
      <c r="D242" s="215" t="n">
        <v>1</v>
      </c>
      <c r="E242" s="216" t="n">
        <f aca="false">SUM(C242/D242)</f>
        <v>40.365</v>
      </c>
    </row>
    <row r="243" customFormat="false" ht="15" hidden="false" customHeight="true" outlineLevel="0" collapsed="false">
      <c r="A243" s="215" t="s">
        <v>304</v>
      </c>
      <c r="B243" s="216" t="n">
        <v>17.9</v>
      </c>
      <c r="C243" s="216" t="n">
        <f aca="false">SUM(B243*1.15)</f>
        <v>20.585</v>
      </c>
      <c r="D243" s="215" t="n">
        <v>1</v>
      </c>
      <c r="E243" s="216" t="n">
        <f aca="false">SUM(C243/D243)</f>
        <v>20.585</v>
      </c>
    </row>
    <row r="244" customFormat="false" ht="15" hidden="false" customHeight="true" outlineLevel="0" collapsed="false">
      <c r="A244" s="215" t="s">
        <v>305</v>
      </c>
      <c r="B244" s="216" t="n">
        <v>23.99</v>
      </c>
      <c r="C244" s="216" t="n">
        <f aca="false">SUM(B244*1.15)</f>
        <v>27.5885</v>
      </c>
      <c r="D244" s="215" t="n">
        <v>1</v>
      </c>
      <c r="E244" s="216" t="n">
        <f aca="false">SUM(C244/D244)</f>
        <v>27.5885</v>
      </c>
    </row>
    <row r="245" customFormat="false" ht="15" hidden="false" customHeight="true" outlineLevel="0" collapsed="false">
      <c r="A245" s="215" t="s">
        <v>306</v>
      </c>
      <c r="B245" s="216" t="n">
        <v>18.75</v>
      </c>
      <c r="C245" s="216" t="n">
        <f aca="false">SUM(B245*1.15)</f>
        <v>21.5625</v>
      </c>
      <c r="D245" s="215" t="n">
        <v>1</v>
      </c>
      <c r="E245" s="216" t="n">
        <f aca="false">SUM(C245/D245)</f>
        <v>21.5625</v>
      </c>
    </row>
    <row r="246" customFormat="false" ht="15" hidden="false" customHeight="true" outlineLevel="0" collapsed="false">
      <c r="A246" s="215" t="s">
        <v>307</v>
      </c>
      <c r="B246" s="216" t="n">
        <v>39.9</v>
      </c>
      <c r="C246" s="216" t="n">
        <f aca="false">SUM(B246*1.15)</f>
        <v>45.885</v>
      </c>
      <c r="D246" s="215" t="n">
        <v>20</v>
      </c>
      <c r="E246" s="216" t="n">
        <f aca="false">SUM(C246/D246)</f>
        <v>2.29425</v>
      </c>
    </row>
    <row r="247" customFormat="false" ht="15" hidden="false" customHeight="true" outlineLevel="0" collapsed="false">
      <c r="A247" s="217" t="s">
        <v>308</v>
      </c>
      <c r="B247" s="46"/>
      <c r="C247" s="45"/>
      <c r="D247" s="46"/>
      <c r="E247" s="45"/>
    </row>
    <row r="248" customFormat="false" ht="15" hidden="false" customHeight="true" outlineLevel="0" collapsed="false">
      <c r="A248" s="218" t="s">
        <v>309</v>
      </c>
      <c r="B248" s="218" t="n">
        <v>467.43</v>
      </c>
      <c r="C248" s="219" t="n">
        <f aca="false">SUM(B248*1.15)</f>
        <v>537.5445</v>
      </c>
      <c r="D248" s="218" t="n">
        <v>1</v>
      </c>
      <c r="E248" s="219" t="n">
        <f aca="false">SUM(C248/D248)</f>
        <v>537.5445</v>
      </c>
    </row>
    <row r="249" customFormat="false" ht="15" hidden="false" customHeight="true" outlineLevel="0" collapsed="false">
      <c r="A249" s="218" t="s">
        <v>310</v>
      </c>
      <c r="B249" s="218" t="n">
        <v>75.49</v>
      </c>
      <c r="C249" s="219" t="n">
        <f aca="false">SUM(B249*1.15)</f>
        <v>86.8135</v>
      </c>
      <c r="D249" s="218" t="n">
        <v>1</v>
      </c>
      <c r="E249" s="219" t="n">
        <f aca="false">SUM(C249/D249)</f>
        <v>86.8135</v>
      </c>
    </row>
    <row r="250" customFormat="false" ht="15" hidden="false" customHeight="true" outlineLevel="0" collapsed="false">
      <c r="A250" s="218" t="s">
        <v>311</v>
      </c>
      <c r="B250" s="218" t="n">
        <v>347.87</v>
      </c>
      <c r="C250" s="219" t="n">
        <f aca="false">SUM(B250*1.15)</f>
        <v>400.0505</v>
      </c>
      <c r="D250" s="218" t="n">
        <v>1</v>
      </c>
      <c r="E250" s="219" t="n">
        <f aca="false">SUM(C250/D250)</f>
        <v>400.0505</v>
      </c>
    </row>
    <row r="251" customFormat="false" ht="15" hidden="false" customHeight="true" outlineLevel="0" collapsed="false">
      <c r="A251" s="218" t="s">
        <v>312</v>
      </c>
      <c r="B251" s="218" t="n">
        <v>139.54</v>
      </c>
      <c r="C251" s="219" t="n">
        <f aca="false">SUM(B251*1.15)</f>
        <v>160.471</v>
      </c>
      <c r="D251" s="218" t="n">
        <v>1</v>
      </c>
      <c r="E251" s="219" t="n">
        <f aca="false">SUM(C251/D251)</f>
        <v>160.471</v>
      </c>
    </row>
    <row r="252" customFormat="false" ht="15" hidden="false" customHeight="true" outlineLevel="0" collapsed="false">
      <c r="A252" s="218" t="s">
        <v>313</v>
      </c>
      <c r="B252" s="220" t="n">
        <v>360</v>
      </c>
      <c r="C252" s="219" t="n">
        <f aca="false">SUM(B252*1.15)</f>
        <v>414</v>
      </c>
      <c r="D252" s="218" t="n">
        <v>1</v>
      </c>
      <c r="E252" s="219" t="n">
        <f aca="false">SUM(C252/D252)</f>
        <v>414</v>
      </c>
    </row>
    <row r="253" customFormat="false" ht="15" hidden="false" customHeight="true" outlineLevel="0" collapsed="false">
      <c r="A253" s="218" t="s">
        <v>257</v>
      </c>
      <c r="B253" s="218" t="n">
        <v>493.33</v>
      </c>
      <c r="C253" s="219" t="n">
        <f aca="false">SUM(B253*1.15)</f>
        <v>567.3295</v>
      </c>
      <c r="D253" s="221" t="n">
        <v>1</v>
      </c>
      <c r="E253" s="219" t="n">
        <f aca="false">SUM(C253/D253)</f>
        <v>567.3295</v>
      </c>
    </row>
    <row r="254" customFormat="false" ht="15" hidden="false" customHeight="true" outlineLevel="0" collapsed="false">
      <c r="A254" s="222" t="s">
        <v>314</v>
      </c>
      <c r="B254" s="223"/>
      <c r="C254" s="224"/>
      <c r="D254" s="224"/>
      <c r="E254" s="224"/>
    </row>
    <row r="255" customFormat="false" ht="15" hidden="false" customHeight="true" outlineLevel="0" collapsed="false">
      <c r="A255" s="225" t="s">
        <v>315</v>
      </c>
      <c r="B255" s="226" t="n">
        <v>14.5</v>
      </c>
      <c r="C255" s="226" t="n">
        <f aca="false">SUM(B255*1.15)</f>
        <v>16.675</v>
      </c>
      <c r="D255" s="227" t="n">
        <v>1</v>
      </c>
      <c r="E255" s="226" t="n">
        <f aca="false">SUM(C255/D255)</f>
        <v>16.675</v>
      </c>
    </row>
    <row r="256" customFormat="false" ht="15" hidden="false" customHeight="true" outlineLevel="0" collapsed="false">
      <c r="A256" s="227" t="s">
        <v>316</v>
      </c>
      <c r="B256" s="226" t="n">
        <v>20.4</v>
      </c>
      <c r="C256" s="226" t="n">
        <f aca="false">SUM(B256*1.15)</f>
        <v>23.46</v>
      </c>
      <c r="D256" s="227" t="n">
        <v>1</v>
      </c>
      <c r="E256" s="226" t="n">
        <f aca="false">SUM(C256/D256)</f>
        <v>23.46</v>
      </c>
    </row>
    <row r="257" customFormat="false" ht="15" hidden="false" customHeight="true" outlineLevel="0" collapsed="false">
      <c r="A257" s="227" t="s">
        <v>317</v>
      </c>
      <c r="B257" s="226" t="n">
        <v>31.5</v>
      </c>
      <c r="C257" s="226" t="n">
        <f aca="false">SUM(B257*1.15)</f>
        <v>36.225</v>
      </c>
      <c r="D257" s="227" t="n">
        <v>1</v>
      </c>
      <c r="E257" s="226" t="n">
        <f aca="false">SUM(C257/D257)</f>
        <v>36.225</v>
      </c>
    </row>
    <row r="258" customFormat="false" ht="15" hidden="false" customHeight="true" outlineLevel="0" collapsed="false">
      <c r="A258" s="227" t="s">
        <v>318</v>
      </c>
      <c r="B258" s="226" t="n">
        <v>63</v>
      </c>
      <c r="C258" s="226" t="n">
        <f aca="false">SUM(B258*1.15)</f>
        <v>72.45</v>
      </c>
      <c r="D258" s="227" t="n">
        <v>1</v>
      </c>
      <c r="E258" s="226" t="n">
        <f aca="false">SUM(C258/D258)</f>
        <v>72.45</v>
      </c>
    </row>
    <row r="259" customFormat="false" ht="15" hidden="false" customHeight="true" outlineLevel="0" collapsed="false">
      <c r="A259" s="227" t="s">
        <v>319</v>
      </c>
      <c r="B259" s="226" t="n">
        <v>57.05</v>
      </c>
      <c r="C259" s="226" t="n">
        <f aca="false">SUM(B259*1.15)</f>
        <v>65.6075</v>
      </c>
      <c r="D259" s="227" t="n">
        <v>1</v>
      </c>
      <c r="E259" s="226" t="n">
        <f aca="false">SUM(C259/D259)</f>
        <v>65.6075</v>
      </c>
    </row>
    <row r="260" customFormat="false" ht="15" hidden="false" customHeight="true" outlineLevel="0" collapsed="false">
      <c r="A260" s="227" t="s">
        <v>320</v>
      </c>
      <c r="B260" s="226" t="n">
        <v>22.35</v>
      </c>
      <c r="C260" s="226" t="n">
        <f aca="false">SUM(B260*1.15)</f>
        <v>25.7025</v>
      </c>
      <c r="D260" s="227" t="n">
        <v>1</v>
      </c>
      <c r="E260" s="226" t="n">
        <f aca="false">SUM(C260/D260)</f>
        <v>25.7025</v>
      </c>
    </row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LibreOffice/25.2.4.3$Windows_X86_64 LibreOffice_project/33e196637044ead23f5c3226cde09b47731f7e27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2020-07-30T08:03:46Z</dcterms:created>
  <dc:creator>Rene Wilson</dc:creator>
  <dc:description/>
  <dc:language>en-NZ</dc:language>
  <cp:lastModifiedBy/>
  <cp:lastPrinted>2023-10-04T00:46:12Z</cp:lastPrinted>
  <dcterms:modified xsi:type="dcterms:W3CDTF">2025-06-24T11:35:44Z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